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3170" activeTab="1"/>
  </bookViews>
  <sheets>
    <sheet name="Data sheet" sheetId="1" r:id="rId1"/>
    <sheet name="Summary" sheetId="3" r:id="rId2"/>
  </sheets>
  <definedNames>
    <definedName name="_xlnm._FilterDatabase" localSheetId="0" hidden="1">'Data sheet'!$A$5:$H$141</definedName>
    <definedName name="_xlnm.Print_Area" localSheetId="0">'Data sheet'!$A$1:$H$120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56" i="3" l="1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K60" i="3" l="1"/>
  <c r="L60" i="3"/>
  <c r="T151" i="3" l="1"/>
  <c r="T152" i="3"/>
  <c r="T153" i="3"/>
  <c r="T154" i="3"/>
  <c r="T155" i="3"/>
  <c r="J60" i="3" l="1"/>
  <c r="T149" i="3" l="1"/>
  <c r="T150" i="3"/>
  <c r="J59" i="3"/>
  <c r="K51" i="3"/>
  <c r="L51" i="3"/>
  <c r="I51" i="3"/>
  <c r="M50" i="3"/>
  <c r="M60" i="3" s="1"/>
  <c r="J51" i="3"/>
  <c r="K41" i="3"/>
  <c r="L41" i="3"/>
  <c r="I41" i="3"/>
  <c r="I61" i="3" s="1"/>
  <c r="M36" i="3"/>
  <c r="M37" i="3"/>
  <c r="M38" i="3"/>
  <c r="M41" i="3" s="1"/>
  <c r="M39" i="3"/>
  <c r="M35" i="3"/>
  <c r="J41" i="3"/>
  <c r="G3" i="1"/>
  <c r="K61" i="3" l="1"/>
  <c r="L61" i="3"/>
  <c r="J61" i="3"/>
  <c r="T146" i="3"/>
  <c r="T147" i="3"/>
  <c r="T148" i="3"/>
  <c r="M46" i="3"/>
  <c r="M47" i="3"/>
  <c r="M48" i="3"/>
  <c r="M49" i="3"/>
  <c r="M45" i="3"/>
  <c r="M51" i="3" s="1"/>
  <c r="M61" i="3" s="1"/>
  <c r="T144" i="3" l="1"/>
  <c r="T145" i="3"/>
  <c r="M59" i="3"/>
  <c r="T141" i="3" l="1"/>
  <c r="T142" i="3"/>
  <c r="T143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N3" i="1" l="1"/>
  <c r="T34" i="3"/>
</calcChain>
</file>

<file path=xl/comments1.xml><?xml version="1.0" encoding="utf-8"?>
<comments xmlns="http://schemas.openxmlformats.org/spreadsheetml/2006/main">
  <authors>
    <author>Martin Hetherington</author>
  </authors>
  <commentList>
    <comment ref="F41" authorId="0">
      <text>
        <r>
          <rPr>
            <b/>
            <sz val="9"/>
            <color indexed="81"/>
            <rFont val="Tahoma"/>
            <family val="2"/>
          </rPr>
          <t>Martin Hetherington:</t>
        </r>
        <r>
          <rPr>
            <sz val="9"/>
            <color indexed="81"/>
            <rFont val="Tahoma"/>
            <family val="2"/>
          </rPr>
          <t xml:space="preserve">
First day that the red banners were used outside</t>
        </r>
      </text>
    </comment>
  </commentList>
</comments>
</file>

<file path=xl/sharedStrings.xml><?xml version="1.0" encoding="utf-8"?>
<sst xmlns="http://schemas.openxmlformats.org/spreadsheetml/2006/main" count="544" uniqueCount="86">
  <si>
    <t>Friends of York Walls - Visitor Numbers since 2014</t>
  </si>
  <si>
    <t>No</t>
  </si>
  <si>
    <t>Day</t>
  </si>
  <si>
    <t>Date</t>
  </si>
  <si>
    <t>No. visiting</t>
  </si>
  <si>
    <t>Saturday</t>
  </si>
  <si>
    <t>Resident's weekend</t>
  </si>
  <si>
    <t>Sunday</t>
  </si>
  <si>
    <t>Jorvik Viking Festival</t>
  </si>
  <si>
    <t>Easter</t>
  </si>
  <si>
    <t>Monday</t>
  </si>
  <si>
    <t>May Day</t>
  </si>
  <si>
    <t>Spring Bank Hol</t>
  </si>
  <si>
    <t>Summer school hols</t>
  </si>
  <si>
    <t>August Bank Hol</t>
  </si>
  <si>
    <t>Heritage Open Days</t>
  </si>
  <si>
    <t>Wednesday</t>
  </si>
  <si>
    <t>Thursday</t>
  </si>
  <si>
    <t>Illuminating York</t>
  </si>
  <si>
    <t>Type</t>
  </si>
  <si>
    <t>FPT</t>
  </si>
  <si>
    <t>Fishergate Postern Tower</t>
  </si>
  <si>
    <t>Other events</t>
  </si>
  <si>
    <t>Red Tower</t>
  </si>
  <si>
    <t>York Curiouser</t>
  </si>
  <si>
    <t>open on 17 days (Weds – Sun; 14 Jun – 6 July)</t>
  </si>
  <si>
    <t>May Day, Tour de Yk</t>
  </si>
  <si>
    <t>Festival of Ideas</t>
  </si>
  <si>
    <t>Autumn Half Term</t>
  </si>
  <si>
    <t>Event</t>
  </si>
  <si>
    <t>Sequence</t>
  </si>
  <si>
    <t>No other events in 2015</t>
  </si>
  <si>
    <t>York Lit Festival</t>
  </si>
  <si>
    <t>Easter hols – last Sat</t>
  </si>
  <si>
    <t>May Day weekend</t>
  </si>
  <si>
    <t>Spring Bank Holiday</t>
  </si>
  <si>
    <t>One-off Saturday</t>
  </si>
  <si>
    <t>Bank Holiday w/end</t>
  </si>
  <si>
    <t>Friday</t>
  </si>
  <si>
    <t>Easter hols - first Sat</t>
  </si>
  <si>
    <t>Great Yorkshire Fringe</t>
  </si>
  <si>
    <t>Hallowe'en</t>
  </si>
  <si>
    <t>Final opening - school HT</t>
  </si>
  <si>
    <t>Viking Fest</t>
  </si>
  <si>
    <t>Walls after dark</t>
  </si>
  <si>
    <t>No Illuminating York in 2017</t>
  </si>
  <si>
    <t>Year</t>
  </si>
  <si>
    <t>Grand Total</t>
  </si>
  <si>
    <t>Column Labels</t>
  </si>
  <si>
    <t>Sum of No. visiting</t>
  </si>
  <si>
    <t>Total</t>
  </si>
  <si>
    <t>OPENINGS</t>
  </si>
  <si>
    <t>AVERAGES</t>
  </si>
  <si>
    <t>Ave per day</t>
  </si>
  <si>
    <t>Jan</t>
  </si>
  <si>
    <t>Feb</t>
  </si>
  <si>
    <t>Apr</t>
  </si>
  <si>
    <t>May</t>
  </si>
  <si>
    <t>Jul</t>
  </si>
  <si>
    <t>Aug</t>
  </si>
  <si>
    <t>Sep</t>
  </si>
  <si>
    <t>Jun</t>
  </si>
  <si>
    <t>Oct</t>
  </si>
  <si>
    <t>Nov</t>
  </si>
  <si>
    <t>Mar</t>
  </si>
  <si>
    <t>Numbers by month</t>
  </si>
  <si>
    <t>(Select 'Year' to see a graph for a specific year)</t>
  </si>
  <si>
    <t>Total:</t>
  </si>
  <si>
    <t>Dotted line is an average of the last 10 open days - used to average about 200 until Sept 2015, and commonly over 300 since then.</t>
  </si>
  <si>
    <t>Easter Saturday</t>
  </si>
  <si>
    <t>NB - May 28th canx</t>
  </si>
  <si>
    <t>York Walls Festival</t>
  </si>
  <si>
    <t>2014</t>
  </si>
  <si>
    <t>2015</t>
  </si>
  <si>
    <t>2016</t>
  </si>
  <si>
    <t>2017</t>
  </si>
  <si>
    <t>2018</t>
  </si>
  <si>
    <t>(Median = 262)</t>
  </si>
  <si>
    <t>Visitors by month - in a grid</t>
  </si>
  <si>
    <t>Month</t>
  </si>
  <si>
    <t>No opening that month</t>
  </si>
  <si>
    <t>VISITORS</t>
  </si>
  <si>
    <t>2019</t>
  </si>
  <si>
    <t>Median = 266.5</t>
  </si>
  <si>
    <t>Details of the 136 open days between 2014 &amp; 2019 are on the Data Sheet, and are summarised below. The mean daily visitor number over all 5 yrs is 283 (but 311 in the priod 2017-2019)</t>
  </si>
  <si>
    <t>Busiest to quietest (24 days with 400+, 9 days with 500+)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</si>
</sst>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8CAE8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0" fontId="2" fillId="0" borderId="0" xfId="0" applyFont="1"/>
    <xf numFmtId="0" fontId="0" fillId="0" borderId="3" xfId="0" applyBorder="1" applyAlignment="1">
      <alignment horizontal="left"/>
    </xf>
    <xf numFmtId="0" fontId="0" fillId="0" borderId="3" xfId="0" applyBorder="1"/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2" xfId="0" applyFill="1" applyBorder="1"/>
    <xf numFmtId="16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/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3" xfId="0" applyFill="1" applyBorder="1" applyAlignment="1">
      <alignment horizontal="left"/>
    </xf>
    <xf numFmtId="0" fontId="0" fillId="4" borderId="3" xfId="0" applyFill="1" applyBorder="1"/>
    <xf numFmtId="164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/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/>
    <xf numFmtId="0" fontId="0" fillId="5" borderId="1" xfId="0" applyFill="1" applyBorder="1" applyAlignment="1">
      <alignment horizontal="left"/>
    </xf>
    <xf numFmtId="0" fontId="0" fillId="5" borderId="1" xfId="0" applyFill="1" applyBorder="1"/>
    <xf numFmtId="16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left"/>
    </xf>
    <xf numFmtId="0" fontId="0" fillId="5" borderId="3" xfId="0" applyFill="1" applyBorder="1"/>
    <xf numFmtId="164" fontId="0" fillId="5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2" xfId="0" applyFill="1" applyBorder="1"/>
    <xf numFmtId="164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left"/>
    </xf>
    <xf numFmtId="0" fontId="0" fillId="5" borderId="2" xfId="0" applyFill="1" applyBorder="1"/>
    <xf numFmtId="164" fontId="0" fillId="5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3" xfId="0" applyFill="1" applyBorder="1"/>
    <xf numFmtId="164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5" borderId="1" xfId="0" applyNumberFormat="1" applyFill="1" applyBorder="1"/>
    <xf numFmtId="3" fontId="0" fillId="0" borderId="1" xfId="0" applyNumberFormat="1" applyBorder="1" applyAlignment="1">
      <alignment horizontal="center"/>
    </xf>
    <xf numFmtId="0" fontId="0" fillId="0" borderId="0" xfId="0" pivotButton="1" applyAlignment="1">
      <alignment horizontal="center"/>
    </xf>
    <xf numFmtId="15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7" borderId="1" xfId="0" applyFill="1" applyBorder="1"/>
    <xf numFmtId="3" fontId="0" fillId="7" borderId="1" xfId="0" applyNumberFormat="1" applyFill="1" applyBorder="1"/>
    <xf numFmtId="0" fontId="0" fillId="8" borderId="3" xfId="0" applyFill="1" applyBorder="1" applyAlignment="1">
      <alignment horizontal="left"/>
    </xf>
    <xf numFmtId="0" fontId="0" fillId="8" borderId="3" xfId="0" applyFill="1" applyBorder="1" applyAlignment="1">
      <alignment horizontal="center"/>
    </xf>
    <xf numFmtId="0" fontId="0" fillId="8" borderId="3" xfId="0" applyFill="1" applyBorder="1"/>
    <xf numFmtId="164" fontId="0" fillId="8" borderId="3" xfId="0" applyNumberFormat="1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164" fontId="0" fillId="8" borderId="1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5" fontId="0" fillId="9" borderId="0" xfId="0" applyNumberFormat="1" applyFill="1" applyAlignment="1">
      <alignment horizontal="center"/>
    </xf>
    <xf numFmtId="0" fontId="5" fillId="6" borderId="1" xfId="0" applyFont="1" applyFill="1" applyBorder="1" applyAlignment="1">
      <alignment horizontal="center"/>
    </xf>
    <xf numFmtId="3" fontId="0" fillId="7" borderId="1" xfId="0" applyNumberForma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41">
    <dxf>
      <border>
        <horizontal/>
      </border>
    </dxf>
    <dxf>
      <border>
        <horizontal/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</dxfs>
  <tableStyles count="0" defaultTableStyle="TableStyleMedium2" defaultPivotStyle="PivotStyleLight16"/>
  <colors>
    <mruColors>
      <color rgb="FFE8CA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 u="sng"/>
              <a:t>No. visiting FPT, by day, since 2014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'Data sheet'!$G$5</c:f>
              <c:strCache>
                <c:ptCount val="1"/>
                <c:pt idx="0">
                  <c:v>No. visiting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38100" cap="rnd">
                <a:solidFill>
                  <a:srgbClr val="FF0000"/>
                </a:solidFill>
                <a:prstDash val="sysDot"/>
              </a:ln>
              <a:effectLst/>
            </c:spPr>
            <c:trendlineType val="movingAvg"/>
            <c:period val="10"/>
            <c:dispRSqr val="0"/>
            <c:dispEq val="0"/>
          </c:trendline>
          <c:cat>
            <c:numRef>
              <c:f>'Data sheet'!$F$6:$F$141</c:f>
              <c:numCache>
                <c:formatCode>dd/mm/yy</c:formatCode>
                <c:ptCount val="136"/>
                <c:pt idx="0">
                  <c:v>41664</c:v>
                </c:pt>
                <c:pt idx="1">
                  <c:v>41665</c:v>
                </c:pt>
                <c:pt idx="2">
                  <c:v>41692</c:v>
                </c:pt>
                <c:pt idx="3">
                  <c:v>41693</c:v>
                </c:pt>
                <c:pt idx="4">
                  <c:v>41748</c:v>
                </c:pt>
                <c:pt idx="5">
                  <c:v>41749</c:v>
                </c:pt>
                <c:pt idx="6">
                  <c:v>41750</c:v>
                </c:pt>
                <c:pt idx="7">
                  <c:v>41762</c:v>
                </c:pt>
                <c:pt idx="8">
                  <c:v>41763</c:v>
                </c:pt>
                <c:pt idx="9">
                  <c:v>41764</c:v>
                </c:pt>
                <c:pt idx="10">
                  <c:v>41783</c:v>
                </c:pt>
                <c:pt idx="11">
                  <c:v>41784</c:v>
                </c:pt>
                <c:pt idx="12">
                  <c:v>41785</c:v>
                </c:pt>
                <c:pt idx="13">
                  <c:v>41846</c:v>
                </c:pt>
                <c:pt idx="14">
                  <c:v>41847</c:v>
                </c:pt>
                <c:pt idx="15">
                  <c:v>41874</c:v>
                </c:pt>
                <c:pt idx="16">
                  <c:v>41875</c:v>
                </c:pt>
                <c:pt idx="17">
                  <c:v>41895</c:v>
                </c:pt>
                <c:pt idx="18">
                  <c:v>41896</c:v>
                </c:pt>
                <c:pt idx="19">
                  <c:v>42035</c:v>
                </c:pt>
                <c:pt idx="20">
                  <c:v>42036</c:v>
                </c:pt>
                <c:pt idx="21">
                  <c:v>42056</c:v>
                </c:pt>
                <c:pt idx="22">
                  <c:v>42057</c:v>
                </c:pt>
                <c:pt idx="23">
                  <c:v>42098</c:v>
                </c:pt>
                <c:pt idx="24">
                  <c:v>42099</c:v>
                </c:pt>
                <c:pt idx="25">
                  <c:v>42105</c:v>
                </c:pt>
                <c:pt idx="26">
                  <c:v>42126</c:v>
                </c:pt>
                <c:pt idx="27">
                  <c:v>42127</c:v>
                </c:pt>
                <c:pt idx="28">
                  <c:v>42128</c:v>
                </c:pt>
                <c:pt idx="29">
                  <c:v>42147</c:v>
                </c:pt>
                <c:pt idx="30">
                  <c:v>42148</c:v>
                </c:pt>
                <c:pt idx="31">
                  <c:v>42168</c:v>
                </c:pt>
                <c:pt idx="32">
                  <c:v>42169</c:v>
                </c:pt>
                <c:pt idx="33">
                  <c:v>42175</c:v>
                </c:pt>
                <c:pt idx="34">
                  <c:v>42176</c:v>
                </c:pt>
                <c:pt idx="35">
                  <c:v>42203</c:v>
                </c:pt>
                <c:pt idx="36">
                  <c:v>42204</c:v>
                </c:pt>
                <c:pt idx="37">
                  <c:v>42245</c:v>
                </c:pt>
                <c:pt idx="38">
                  <c:v>42246</c:v>
                </c:pt>
                <c:pt idx="39">
                  <c:v>42247</c:v>
                </c:pt>
                <c:pt idx="40">
                  <c:v>42259</c:v>
                </c:pt>
                <c:pt idx="41">
                  <c:v>42260</c:v>
                </c:pt>
                <c:pt idx="42">
                  <c:v>42308</c:v>
                </c:pt>
                <c:pt idx="43">
                  <c:v>42309</c:v>
                </c:pt>
                <c:pt idx="44">
                  <c:v>42399</c:v>
                </c:pt>
                <c:pt idx="45">
                  <c:v>42400</c:v>
                </c:pt>
                <c:pt idx="46">
                  <c:v>42420</c:v>
                </c:pt>
                <c:pt idx="47">
                  <c:v>42421</c:v>
                </c:pt>
                <c:pt idx="48">
                  <c:v>42441</c:v>
                </c:pt>
                <c:pt idx="49">
                  <c:v>42455</c:v>
                </c:pt>
                <c:pt idx="50">
                  <c:v>42456</c:v>
                </c:pt>
                <c:pt idx="51">
                  <c:v>42469</c:v>
                </c:pt>
                <c:pt idx="52">
                  <c:v>42490</c:v>
                </c:pt>
                <c:pt idx="53">
                  <c:v>42492</c:v>
                </c:pt>
                <c:pt idx="54">
                  <c:v>42518</c:v>
                </c:pt>
                <c:pt idx="55">
                  <c:v>42520</c:v>
                </c:pt>
                <c:pt idx="56">
                  <c:v>42539</c:v>
                </c:pt>
                <c:pt idx="57">
                  <c:v>42540</c:v>
                </c:pt>
                <c:pt idx="58">
                  <c:v>42560</c:v>
                </c:pt>
                <c:pt idx="59">
                  <c:v>42574</c:v>
                </c:pt>
                <c:pt idx="60">
                  <c:v>42595</c:v>
                </c:pt>
                <c:pt idx="61">
                  <c:v>42609</c:v>
                </c:pt>
                <c:pt idx="62">
                  <c:v>42622</c:v>
                </c:pt>
                <c:pt idx="63">
                  <c:v>42623</c:v>
                </c:pt>
                <c:pt idx="64">
                  <c:v>42624</c:v>
                </c:pt>
                <c:pt idx="65">
                  <c:v>42637</c:v>
                </c:pt>
                <c:pt idx="66">
                  <c:v>42651</c:v>
                </c:pt>
                <c:pt idx="67">
                  <c:v>42672</c:v>
                </c:pt>
                <c:pt idx="68">
                  <c:v>42763</c:v>
                </c:pt>
                <c:pt idx="69">
                  <c:v>42764</c:v>
                </c:pt>
                <c:pt idx="70">
                  <c:v>42784</c:v>
                </c:pt>
                <c:pt idx="71">
                  <c:v>42791</c:v>
                </c:pt>
                <c:pt idx="72">
                  <c:v>42805</c:v>
                </c:pt>
                <c:pt idx="73">
                  <c:v>42819</c:v>
                </c:pt>
                <c:pt idx="74">
                  <c:v>42833</c:v>
                </c:pt>
                <c:pt idx="75">
                  <c:v>42840</c:v>
                </c:pt>
                <c:pt idx="76">
                  <c:v>42847</c:v>
                </c:pt>
                <c:pt idx="77">
                  <c:v>42854</c:v>
                </c:pt>
                <c:pt idx="78">
                  <c:v>42856</c:v>
                </c:pt>
                <c:pt idx="79">
                  <c:v>42868</c:v>
                </c:pt>
                <c:pt idx="80">
                  <c:v>42882</c:v>
                </c:pt>
                <c:pt idx="81">
                  <c:v>42884</c:v>
                </c:pt>
                <c:pt idx="82">
                  <c:v>42896</c:v>
                </c:pt>
                <c:pt idx="83">
                  <c:v>42903</c:v>
                </c:pt>
                <c:pt idx="84">
                  <c:v>42924</c:v>
                </c:pt>
                <c:pt idx="85">
                  <c:v>42938</c:v>
                </c:pt>
                <c:pt idx="86">
                  <c:v>42939</c:v>
                </c:pt>
                <c:pt idx="87">
                  <c:v>42952</c:v>
                </c:pt>
                <c:pt idx="88">
                  <c:v>42966</c:v>
                </c:pt>
                <c:pt idx="89">
                  <c:v>42986</c:v>
                </c:pt>
                <c:pt idx="90">
                  <c:v>42987</c:v>
                </c:pt>
                <c:pt idx="91">
                  <c:v>42988</c:v>
                </c:pt>
                <c:pt idx="92">
                  <c:v>43001</c:v>
                </c:pt>
                <c:pt idx="93">
                  <c:v>43015</c:v>
                </c:pt>
                <c:pt idx="94">
                  <c:v>43036</c:v>
                </c:pt>
                <c:pt idx="95">
                  <c:v>43043</c:v>
                </c:pt>
                <c:pt idx="96">
                  <c:v>43127</c:v>
                </c:pt>
                <c:pt idx="97">
                  <c:v>43128</c:v>
                </c:pt>
                <c:pt idx="98">
                  <c:v>43148</c:v>
                </c:pt>
                <c:pt idx="99">
                  <c:v>43169</c:v>
                </c:pt>
                <c:pt idx="100">
                  <c:v>43183</c:v>
                </c:pt>
                <c:pt idx="101">
                  <c:v>43190</c:v>
                </c:pt>
                <c:pt idx="102">
                  <c:v>43211</c:v>
                </c:pt>
                <c:pt idx="103">
                  <c:v>43225</c:v>
                </c:pt>
                <c:pt idx="104">
                  <c:v>43227</c:v>
                </c:pt>
                <c:pt idx="105">
                  <c:v>43246</c:v>
                </c:pt>
                <c:pt idx="106">
                  <c:v>43267</c:v>
                </c:pt>
                <c:pt idx="107">
                  <c:v>43302</c:v>
                </c:pt>
                <c:pt idx="108">
                  <c:v>43323</c:v>
                </c:pt>
                <c:pt idx="109">
                  <c:v>43338</c:v>
                </c:pt>
                <c:pt idx="110">
                  <c:v>43351</c:v>
                </c:pt>
                <c:pt idx="111">
                  <c:v>43358</c:v>
                </c:pt>
                <c:pt idx="112">
                  <c:v>43372</c:v>
                </c:pt>
                <c:pt idx="113">
                  <c:v>43386</c:v>
                </c:pt>
                <c:pt idx="114">
                  <c:v>43400</c:v>
                </c:pt>
                <c:pt idx="115">
                  <c:v>43491</c:v>
                </c:pt>
                <c:pt idx="116">
                  <c:v>43492</c:v>
                </c:pt>
                <c:pt idx="117">
                  <c:v>43519</c:v>
                </c:pt>
                <c:pt idx="118">
                  <c:v>43533</c:v>
                </c:pt>
                <c:pt idx="119">
                  <c:v>43547</c:v>
                </c:pt>
                <c:pt idx="120">
                  <c:v>43561</c:v>
                </c:pt>
                <c:pt idx="121">
                  <c:v>43575</c:v>
                </c:pt>
                <c:pt idx="122">
                  <c:v>43591</c:v>
                </c:pt>
                <c:pt idx="123">
                  <c:v>43610</c:v>
                </c:pt>
                <c:pt idx="124">
                  <c:v>43612</c:v>
                </c:pt>
                <c:pt idx="125">
                  <c:v>43624</c:v>
                </c:pt>
                <c:pt idx="126">
                  <c:v>43645</c:v>
                </c:pt>
                <c:pt idx="127">
                  <c:v>43659</c:v>
                </c:pt>
                <c:pt idx="128">
                  <c:v>43687</c:v>
                </c:pt>
                <c:pt idx="129">
                  <c:v>43688</c:v>
                </c:pt>
                <c:pt idx="130">
                  <c:v>43702</c:v>
                </c:pt>
                <c:pt idx="131">
                  <c:v>43722</c:v>
                </c:pt>
                <c:pt idx="132">
                  <c:v>43729</c:v>
                </c:pt>
                <c:pt idx="133">
                  <c:v>43743</c:v>
                </c:pt>
                <c:pt idx="134">
                  <c:v>43764</c:v>
                </c:pt>
                <c:pt idx="135">
                  <c:v>43771</c:v>
                </c:pt>
              </c:numCache>
            </c:numRef>
          </c:cat>
          <c:val>
            <c:numRef>
              <c:f>'Data sheet'!$G$6:$G$141</c:f>
              <c:numCache>
                <c:formatCode>General</c:formatCode>
                <c:ptCount val="136"/>
                <c:pt idx="0">
                  <c:v>407</c:v>
                </c:pt>
                <c:pt idx="1">
                  <c:v>200</c:v>
                </c:pt>
                <c:pt idx="2">
                  <c:v>203</c:v>
                </c:pt>
                <c:pt idx="3">
                  <c:v>209</c:v>
                </c:pt>
                <c:pt idx="4">
                  <c:v>226</c:v>
                </c:pt>
                <c:pt idx="5">
                  <c:v>238</c:v>
                </c:pt>
                <c:pt idx="6">
                  <c:v>91</c:v>
                </c:pt>
                <c:pt idx="7">
                  <c:v>170</c:v>
                </c:pt>
                <c:pt idx="8">
                  <c:v>200</c:v>
                </c:pt>
                <c:pt idx="9">
                  <c:v>311</c:v>
                </c:pt>
                <c:pt idx="10">
                  <c:v>144</c:v>
                </c:pt>
                <c:pt idx="11">
                  <c:v>145</c:v>
                </c:pt>
                <c:pt idx="12">
                  <c:v>305</c:v>
                </c:pt>
                <c:pt idx="13">
                  <c:v>150</c:v>
                </c:pt>
                <c:pt idx="14">
                  <c:v>150</c:v>
                </c:pt>
                <c:pt idx="15">
                  <c:v>76</c:v>
                </c:pt>
                <c:pt idx="16">
                  <c:v>173</c:v>
                </c:pt>
                <c:pt idx="17">
                  <c:v>262</c:v>
                </c:pt>
                <c:pt idx="18">
                  <c:v>216</c:v>
                </c:pt>
                <c:pt idx="19">
                  <c:v>253</c:v>
                </c:pt>
                <c:pt idx="20">
                  <c:v>290</c:v>
                </c:pt>
                <c:pt idx="21">
                  <c:v>232</c:v>
                </c:pt>
                <c:pt idx="22">
                  <c:v>109</c:v>
                </c:pt>
                <c:pt idx="23">
                  <c:v>343</c:v>
                </c:pt>
                <c:pt idx="24">
                  <c:v>227</c:v>
                </c:pt>
                <c:pt idx="25">
                  <c:v>197</c:v>
                </c:pt>
                <c:pt idx="26">
                  <c:v>78</c:v>
                </c:pt>
                <c:pt idx="27">
                  <c:v>84</c:v>
                </c:pt>
                <c:pt idx="28">
                  <c:v>215</c:v>
                </c:pt>
                <c:pt idx="29">
                  <c:v>171</c:v>
                </c:pt>
                <c:pt idx="30">
                  <c:v>78</c:v>
                </c:pt>
                <c:pt idx="31">
                  <c:v>161</c:v>
                </c:pt>
                <c:pt idx="32">
                  <c:v>66</c:v>
                </c:pt>
                <c:pt idx="33">
                  <c:v>206</c:v>
                </c:pt>
                <c:pt idx="34">
                  <c:v>298</c:v>
                </c:pt>
                <c:pt idx="35">
                  <c:v>298</c:v>
                </c:pt>
                <c:pt idx="36">
                  <c:v>237</c:v>
                </c:pt>
                <c:pt idx="37">
                  <c:v>278</c:v>
                </c:pt>
                <c:pt idx="38">
                  <c:v>253</c:v>
                </c:pt>
                <c:pt idx="39">
                  <c:v>112</c:v>
                </c:pt>
                <c:pt idx="40">
                  <c:v>217</c:v>
                </c:pt>
                <c:pt idx="41">
                  <c:v>503</c:v>
                </c:pt>
                <c:pt idx="42">
                  <c:v>319</c:v>
                </c:pt>
                <c:pt idx="43">
                  <c:v>231</c:v>
                </c:pt>
                <c:pt idx="44">
                  <c:v>355</c:v>
                </c:pt>
                <c:pt idx="45">
                  <c:v>280</c:v>
                </c:pt>
                <c:pt idx="46">
                  <c:v>207</c:v>
                </c:pt>
                <c:pt idx="47">
                  <c:v>260</c:v>
                </c:pt>
                <c:pt idx="48">
                  <c:v>380</c:v>
                </c:pt>
                <c:pt idx="49">
                  <c:v>485</c:v>
                </c:pt>
                <c:pt idx="50">
                  <c:v>440</c:v>
                </c:pt>
                <c:pt idx="51">
                  <c:v>392</c:v>
                </c:pt>
                <c:pt idx="52">
                  <c:v>267</c:v>
                </c:pt>
                <c:pt idx="53">
                  <c:v>382</c:v>
                </c:pt>
                <c:pt idx="54">
                  <c:v>435</c:v>
                </c:pt>
                <c:pt idx="55">
                  <c:v>492</c:v>
                </c:pt>
                <c:pt idx="56">
                  <c:v>195</c:v>
                </c:pt>
                <c:pt idx="57">
                  <c:v>254</c:v>
                </c:pt>
                <c:pt idx="58">
                  <c:v>158</c:v>
                </c:pt>
                <c:pt idx="59">
                  <c:v>378</c:v>
                </c:pt>
                <c:pt idx="60">
                  <c:v>387</c:v>
                </c:pt>
                <c:pt idx="61">
                  <c:v>313</c:v>
                </c:pt>
                <c:pt idx="62">
                  <c:v>81</c:v>
                </c:pt>
                <c:pt idx="63">
                  <c:v>336</c:v>
                </c:pt>
                <c:pt idx="64">
                  <c:v>278</c:v>
                </c:pt>
                <c:pt idx="65">
                  <c:v>408</c:v>
                </c:pt>
                <c:pt idx="66">
                  <c:v>350</c:v>
                </c:pt>
                <c:pt idx="67">
                  <c:v>535</c:v>
                </c:pt>
                <c:pt idx="68">
                  <c:v>353</c:v>
                </c:pt>
                <c:pt idx="69">
                  <c:v>323</c:v>
                </c:pt>
                <c:pt idx="70">
                  <c:v>421</c:v>
                </c:pt>
                <c:pt idx="71">
                  <c:v>372</c:v>
                </c:pt>
                <c:pt idx="72">
                  <c:v>304</c:v>
                </c:pt>
                <c:pt idx="73">
                  <c:v>357</c:v>
                </c:pt>
                <c:pt idx="74">
                  <c:v>201</c:v>
                </c:pt>
                <c:pt idx="75">
                  <c:v>656</c:v>
                </c:pt>
                <c:pt idx="76">
                  <c:v>292</c:v>
                </c:pt>
                <c:pt idx="77">
                  <c:v>300</c:v>
                </c:pt>
                <c:pt idx="78">
                  <c:v>364</c:v>
                </c:pt>
                <c:pt idx="79">
                  <c:v>293</c:v>
                </c:pt>
                <c:pt idx="80">
                  <c:v>282</c:v>
                </c:pt>
                <c:pt idx="81">
                  <c:v>238</c:v>
                </c:pt>
                <c:pt idx="82">
                  <c:v>128</c:v>
                </c:pt>
                <c:pt idx="83">
                  <c:v>186</c:v>
                </c:pt>
                <c:pt idx="84">
                  <c:v>255</c:v>
                </c:pt>
                <c:pt idx="85">
                  <c:v>237</c:v>
                </c:pt>
                <c:pt idx="86">
                  <c:v>193</c:v>
                </c:pt>
                <c:pt idx="87">
                  <c:v>302</c:v>
                </c:pt>
                <c:pt idx="88">
                  <c:v>158</c:v>
                </c:pt>
                <c:pt idx="89">
                  <c:v>86</c:v>
                </c:pt>
                <c:pt idx="90">
                  <c:v>206</c:v>
                </c:pt>
                <c:pt idx="91">
                  <c:v>161</c:v>
                </c:pt>
                <c:pt idx="92">
                  <c:v>183</c:v>
                </c:pt>
                <c:pt idx="93">
                  <c:v>281</c:v>
                </c:pt>
                <c:pt idx="94">
                  <c:v>415</c:v>
                </c:pt>
                <c:pt idx="95">
                  <c:v>372</c:v>
                </c:pt>
                <c:pt idx="96">
                  <c:v>344</c:v>
                </c:pt>
                <c:pt idx="97">
                  <c:v>439</c:v>
                </c:pt>
                <c:pt idx="98">
                  <c:v>426</c:v>
                </c:pt>
                <c:pt idx="99">
                  <c:v>262</c:v>
                </c:pt>
                <c:pt idx="100">
                  <c:v>169</c:v>
                </c:pt>
                <c:pt idx="101">
                  <c:v>259</c:v>
                </c:pt>
                <c:pt idx="102">
                  <c:v>388</c:v>
                </c:pt>
                <c:pt idx="103">
                  <c:v>283</c:v>
                </c:pt>
                <c:pt idx="104">
                  <c:v>306</c:v>
                </c:pt>
                <c:pt idx="105">
                  <c:v>302</c:v>
                </c:pt>
                <c:pt idx="106">
                  <c:v>241</c:v>
                </c:pt>
                <c:pt idx="107">
                  <c:v>351</c:v>
                </c:pt>
                <c:pt idx="108">
                  <c:v>508</c:v>
                </c:pt>
                <c:pt idx="109">
                  <c:v>201</c:v>
                </c:pt>
                <c:pt idx="110">
                  <c:v>135</c:v>
                </c:pt>
                <c:pt idx="111">
                  <c:v>353</c:v>
                </c:pt>
                <c:pt idx="112">
                  <c:v>282</c:v>
                </c:pt>
                <c:pt idx="113">
                  <c:v>266</c:v>
                </c:pt>
                <c:pt idx="114">
                  <c:v>223</c:v>
                </c:pt>
                <c:pt idx="115">
                  <c:v>538</c:v>
                </c:pt>
                <c:pt idx="116">
                  <c:v>281</c:v>
                </c:pt>
                <c:pt idx="117">
                  <c:v>500</c:v>
                </c:pt>
                <c:pt idx="118">
                  <c:v>226</c:v>
                </c:pt>
                <c:pt idx="119">
                  <c:v>329</c:v>
                </c:pt>
                <c:pt idx="120">
                  <c:v>404</c:v>
                </c:pt>
                <c:pt idx="121">
                  <c:v>547</c:v>
                </c:pt>
                <c:pt idx="122">
                  <c:v>250</c:v>
                </c:pt>
                <c:pt idx="123">
                  <c:v>324</c:v>
                </c:pt>
                <c:pt idx="124">
                  <c:v>321</c:v>
                </c:pt>
                <c:pt idx="125">
                  <c:v>128</c:v>
                </c:pt>
                <c:pt idx="126">
                  <c:v>251</c:v>
                </c:pt>
                <c:pt idx="127">
                  <c:v>251</c:v>
                </c:pt>
                <c:pt idx="128">
                  <c:v>536</c:v>
                </c:pt>
                <c:pt idx="129">
                  <c:v>609</c:v>
                </c:pt>
                <c:pt idx="130">
                  <c:v>438</c:v>
                </c:pt>
                <c:pt idx="131">
                  <c:v>414</c:v>
                </c:pt>
                <c:pt idx="132">
                  <c:v>426</c:v>
                </c:pt>
                <c:pt idx="133">
                  <c:v>425</c:v>
                </c:pt>
                <c:pt idx="134">
                  <c:v>101</c:v>
                </c:pt>
                <c:pt idx="135">
                  <c:v>212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FEB-4E32-BF29-7CD1D13F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27"/>
        <c:axId val="219023232"/>
        <c:axId val="219024768"/>
      </c:barChart>
      <c:catAx>
        <c:axId val="219023232"/>
        <c:scaling>
          <c:orientation val="minMax"/>
        </c:scaling>
        <c:delete val="0"/>
        <c:axPos val="b"/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024768"/>
        <c:crosses val="autoZero"/>
        <c:auto val="0"/>
        <c:lblAlgn val="ctr"/>
        <c:lblOffset val="100"/>
        <c:noMultiLvlLbl val="0"/>
      </c:catAx>
      <c:valAx>
        <c:axId val="21902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02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[FOYW visitor numbers since 2014.xlsx]Summary!PivotTable1</c:name>
    <c:fmtId val="1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gradFill rotWithShape="1">
            <a:gsLst>
              <a:gs pos="0">
                <a:schemeClr val="accent2">
                  <a:lumMod val="110000"/>
                  <a:satMod val="105000"/>
                  <a:tint val="67000"/>
                </a:schemeClr>
              </a:gs>
              <a:gs pos="50000">
                <a:schemeClr val="accent2">
                  <a:lumMod val="105000"/>
                  <a:satMod val="103000"/>
                  <a:tint val="73000"/>
                </a:schemeClr>
              </a:gs>
              <a:gs pos="100000">
                <a:schemeClr val="accent2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2">
                <a:shade val="95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gradFill rotWithShape="1">
            <a:gsLst>
              <a:gs pos="0">
                <a:schemeClr val="accent3">
                  <a:lumMod val="110000"/>
                  <a:satMod val="105000"/>
                  <a:tint val="67000"/>
                </a:schemeClr>
              </a:gs>
              <a:gs pos="50000">
                <a:schemeClr val="accent3">
                  <a:lumMod val="105000"/>
                  <a:satMod val="103000"/>
                  <a:tint val="73000"/>
                </a:schemeClr>
              </a:gs>
              <a:gs pos="100000">
                <a:schemeClr val="accent3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3">
                <a:shade val="95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Summary!$B$33:$B$34</c:f>
              <c:strCache>
                <c:ptCount val="1"/>
                <c:pt idx="0">
                  <c:v>Saturday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Summary!$A$35:$A$57</c:f>
              <c:multiLvlStrCache>
                <c:ptCount val="21"/>
                <c:lvl>
                  <c:pt idx="0">
                    <c:v>116</c:v>
                  </c:pt>
                  <c:pt idx="1">
                    <c:v>117</c:v>
                  </c:pt>
                  <c:pt idx="2">
                    <c:v>118</c:v>
                  </c:pt>
                  <c:pt idx="3">
                    <c:v>119</c:v>
                  </c:pt>
                  <c:pt idx="4">
                    <c:v>120</c:v>
                  </c:pt>
                  <c:pt idx="5">
                    <c:v>121</c:v>
                  </c:pt>
                  <c:pt idx="6">
                    <c:v>122</c:v>
                  </c:pt>
                  <c:pt idx="7">
                    <c:v>123</c:v>
                  </c:pt>
                  <c:pt idx="8">
                    <c:v>124</c:v>
                  </c:pt>
                  <c:pt idx="9">
                    <c:v>125</c:v>
                  </c:pt>
                  <c:pt idx="10">
                    <c:v>126</c:v>
                  </c:pt>
                  <c:pt idx="11">
                    <c:v>127</c:v>
                  </c:pt>
                  <c:pt idx="12">
                    <c:v>128</c:v>
                  </c:pt>
                  <c:pt idx="13">
                    <c:v>129</c:v>
                  </c:pt>
                  <c:pt idx="14">
                    <c:v>130</c:v>
                  </c:pt>
                  <c:pt idx="15">
                    <c:v>131</c:v>
                  </c:pt>
                  <c:pt idx="16">
                    <c:v>132</c:v>
                  </c:pt>
                  <c:pt idx="17">
                    <c:v>133</c:v>
                  </c:pt>
                  <c:pt idx="18">
                    <c:v>134</c:v>
                  </c:pt>
                  <c:pt idx="19">
                    <c:v>135</c:v>
                  </c:pt>
                  <c:pt idx="20">
                    <c:v>136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Summary!$B$35:$B$57</c:f>
              <c:numCache>
                <c:formatCode>General</c:formatCode>
                <c:ptCount val="21"/>
                <c:pt idx="0">
                  <c:v>538</c:v>
                </c:pt>
                <c:pt idx="2">
                  <c:v>500</c:v>
                </c:pt>
                <c:pt idx="3">
                  <c:v>226</c:v>
                </c:pt>
                <c:pt idx="4">
                  <c:v>329</c:v>
                </c:pt>
                <c:pt idx="5">
                  <c:v>404</c:v>
                </c:pt>
                <c:pt idx="6">
                  <c:v>547</c:v>
                </c:pt>
                <c:pt idx="8">
                  <c:v>324</c:v>
                </c:pt>
                <c:pt idx="10">
                  <c:v>128</c:v>
                </c:pt>
                <c:pt idx="11">
                  <c:v>251</c:v>
                </c:pt>
                <c:pt idx="12">
                  <c:v>251</c:v>
                </c:pt>
                <c:pt idx="13">
                  <c:v>536</c:v>
                </c:pt>
                <c:pt idx="16">
                  <c:v>414</c:v>
                </c:pt>
                <c:pt idx="17">
                  <c:v>426</c:v>
                </c:pt>
                <c:pt idx="18">
                  <c:v>425</c:v>
                </c:pt>
                <c:pt idx="19">
                  <c:v>101</c:v>
                </c:pt>
                <c:pt idx="20">
                  <c:v>212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B4-480E-9213-CEEA71925636}"/>
            </c:ext>
          </c:extLst>
        </c:ser>
        <c:ser>
          <c:idx val="1"/>
          <c:order val="1"/>
          <c:tx>
            <c:strRef>
              <c:f>Summary!$C$33:$C$34</c:f>
              <c:strCache>
                <c:ptCount val="1"/>
                <c:pt idx="0">
                  <c:v>Sunday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Summary!$A$35:$A$57</c:f>
              <c:multiLvlStrCache>
                <c:ptCount val="21"/>
                <c:lvl>
                  <c:pt idx="0">
                    <c:v>116</c:v>
                  </c:pt>
                  <c:pt idx="1">
                    <c:v>117</c:v>
                  </c:pt>
                  <c:pt idx="2">
                    <c:v>118</c:v>
                  </c:pt>
                  <c:pt idx="3">
                    <c:v>119</c:v>
                  </c:pt>
                  <c:pt idx="4">
                    <c:v>120</c:v>
                  </c:pt>
                  <c:pt idx="5">
                    <c:v>121</c:v>
                  </c:pt>
                  <c:pt idx="6">
                    <c:v>122</c:v>
                  </c:pt>
                  <c:pt idx="7">
                    <c:v>123</c:v>
                  </c:pt>
                  <c:pt idx="8">
                    <c:v>124</c:v>
                  </c:pt>
                  <c:pt idx="9">
                    <c:v>125</c:v>
                  </c:pt>
                  <c:pt idx="10">
                    <c:v>126</c:v>
                  </c:pt>
                  <c:pt idx="11">
                    <c:v>127</c:v>
                  </c:pt>
                  <c:pt idx="12">
                    <c:v>128</c:v>
                  </c:pt>
                  <c:pt idx="13">
                    <c:v>129</c:v>
                  </c:pt>
                  <c:pt idx="14">
                    <c:v>130</c:v>
                  </c:pt>
                  <c:pt idx="15">
                    <c:v>131</c:v>
                  </c:pt>
                  <c:pt idx="16">
                    <c:v>132</c:v>
                  </c:pt>
                  <c:pt idx="17">
                    <c:v>133</c:v>
                  </c:pt>
                  <c:pt idx="18">
                    <c:v>134</c:v>
                  </c:pt>
                  <c:pt idx="19">
                    <c:v>135</c:v>
                  </c:pt>
                  <c:pt idx="20">
                    <c:v>136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Summary!$C$35:$C$57</c:f>
              <c:numCache>
                <c:formatCode>General</c:formatCode>
                <c:ptCount val="21"/>
                <c:pt idx="1">
                  <c:v>281</c:v>
                </c:pt>
                <c:pt idx="14">
                  <c:v>609</c:v>
                </c:pt>
                <c:pt idx="15">
                  <c:v>438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B4-480E-9213-CEEA71925636}"/>
            </c:ext>
          </c:extLst>
        </c:ser>
        <c:ser>
          <c:idx val="2"/>
          <c:order val="2"/>
          <c:tx>
            <c:strRef>
              <c:f>Summary!$D$33:$D$34</c:f>
              <c:strCache>
                <c:ptCount val="1"/>
                <c:pt idx="0">
                  <c:v>Monday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multiLvlStrRef>
              <c:f>Summary!$A$35:$A$57</c:f>
              <c:multiLvlStrCache>
                <c:ptCount val="21"/>
                <c:lvl>
                  <c:pt idx="0">
                    <c:v>116</c:v>
                  </c:pt>
                  <c:pt idx="1">
                    <c:v>117</c:v>
                  </c:pt>
                  <c:pt idx="2">
                    <c:v>118</c:v>
                  </c:pt>
                  <c:pt idx="3">
                    <c:v>119</c:v>
                  </c:pt>
                  <c:pt idx="4">
                    <c:v>120</c:v>
                  </c:pt>
                  <c:pt idx="5">
                    <c:v>121</c:v>
                  </c:pt>
                  <c:pt idx="6">
                    <c:v>122</c:v>
                  </c:pt>
                  <c:pt idx="7">
                    <c:v>123</c:v>
                  </c:pt>
                  <c:pt idx="8">
                    <c:v>124</c:v>
                  </c:pt>
                  <c:pt idx="9">
                    <c:v>125</c:v>
                  </c:pt>
                  <c:pt idx="10">
                    <c:v>126</c:v>
                  </c:pt>
                  <c:pt idx="11">
                    <c:v>127</c:v>
                  </c:pt>
                  <c:pt idx="12">
                    <c:v>128</c:v>
                  </c:pt>
                  <c:pt idx="13">
                    <c:v>129</c:v>
                  </c:pt>
                  <c:pt idx="14">
                    <c:v>130</c:v>
                  </c:pt>
                  <c:pt idx="15">
                    <c:v>131</c:v>
                  </c:pt>
                  <c:pt idx="16">
                    <c:v>132</c:v>
                  </c:pt>
                  <c:pt idx="17">
                    <c:v>133</c:v>
                  </c:pt>
                  <c:pt idx="18">
                    <c:v>134</c:v>
                  </c:pt>
                  <c:pt idx="19">
                    <c:v>135</c:v>
                  </c:pt>
                  <c:pt idx="20">
                    <c:v>136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Summary!$D$35:$D$57</c:f>
              <c:numCache>
                <c:formatCode>General</c:formatCode>
                <c:ptCount val="21"/>
                <c:pt idx="7">
                  <c:v>250</c:v>
                </c:pt>
                <c:pt idx="9">
                  <c:v>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B4-480E-9213-CEEA71925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20285952"/>
        <c:axId val="220295936"/>
      </c:barChart>
      <c:catAx>
        <c:axId val="22028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295936"/>
        <c:crosses val="autoZero"/>
        <c:auto val="1"/>
        <c:lblAlgn val="ctr"/>
        <c:lblOffset val="100"/>
        <c:noMultiLvlLbl val="0"/>
      </c:catAx>
      <c:valAx>
        <c:axId val="22029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28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Annual visitor numbers at </a:t>
            </a:r>
          </a:p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Fishergate</a:t>
            </a:r>
            <a:r>
              <a:rPr lang="en-GB" baseline="0"/>
              <a:t> Postern Tower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Summary!$M$34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Summary!$H$35:$H$40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Summary!$M$35:$M$40</c:f>
              <c:numCache>
                <c:formatCode>#,##0</c:formatCode>
                <c:ptCount val="6"/>
                <c:pt idx="0">
                  <c:v>3876</c:v>
                </c:pt>
                <c:pt idx="1">
                  <c:v>5456</c:v>
                </c:pt>
                <c:pt idx="2">
                  <c:v>8048</c:v>
                </c:pt>
                <c:pt idx="3">
                  <c:v>7919</c:v>
                </c:pt>
                <c:pt idx="4">
                  <c:v>5738</c:v>
                </c:pt>
                <c:pt idx="5">
                  <c:v>7511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AA-4155-9E0B-F9D119253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0594560"/>
        <c:axId val="220596096"/>
      </c:barChart>
      <c:catAx>
        <c:axId val="22059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596096"/>
        <c:crosses val="autoZero"/>
        <c:auto val="1"/>
        <c:lblAlgn val="ctr"/>
        <c:lblOffset val="100"/>
        <c:noMultiLvlLbl val="0"/>
      </c:catAx>
      <c:valAx>
        <c:axId val="22059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594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Average</a:t>
            </a:r>
            <a:r>
              <a:rPr lang="en-GB" baseline="0"/>
              <a:t> daily</a:t>
            </a:r>
            <a:r>
              <a:rPr lang="en-GB"/>
              <a:t> visitor numbers at FPT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Summary!$M$54</c:f>
              <c:strCache>
                <c:ptCount val="1"/>
                <c:pt idx="0">
                  <c:v>Ave per day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Summary!$H$35:$H$40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Summary!$M$55:$M$60</c:f>
              <c:numCache>
                <c:formatCode>#,##0</c:formatCode>
                <c:ptCount val="6"/>
                <c:pt idx="0">
                  <c:v>204</c:v>
                </c:pt>
                <c:pt idx="1">
                  <c:v>218.24</c:v>
                </c:pt>
                <c:pt idx="2">
                  <c:v>335.33333333333331</c:v>
                </c:pt>
                <c:pt idx="3">
                  <c:v>282.82142857142856</c:v>
                </c:pt>
                <c:pt idx="4">
                  <c:v>302</c:v>
                </c:pt>
                <c:pt idx="5">
                  <c:v>357.66666666666669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E9-4EEB-85E9-A8050E52F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0625536"/>
        <c:axId val="220631424"/>
      </c:barChart>
      <c:catAx>
        <c:axId val="22062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631424"/>
        <c:crosses val="autoZero"/>
        <c:auto val="1"/>
        <c:lblAlgn val="ctr"/>
        <c:lblOffset val="100"/>
        <c:noMultiLvlLbl val="0"/>
      </c:catAx>
      <c:valAx>
        <c:axId val="22063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62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7620</xdr:colOff>
      <xdr:row>28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6778826C-BD02-47E0-8019-CD7FE06E1A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7620</xdr:colOff>
      <xdr:row>0</xdr:row>
      <xdr:rowOff>0</xdr:rowOff>
    </xdr:from>
    <xdr:to>
      <xdr:col>30</xdr:col>
      <xdr:colOff>731520</xdr:colOff>
      <xdr:row>28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3E4175-E1C6-43D2-BC1E-FF5D94F943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731520</xdr:colOff>
      <xdr:row>62</xdr:row>
      <xdr:rowOff>3810</xdr:rowOff>
    </xdr:from>
    <xdr:to>
      <xdr:col>12</xdr:col>
      <xdr:colOff>739140</xdr:colOff>
      <xdr:row>77</xdr:row>
      <xdr:rowOff>15240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111E198B-B6FE-4319-9D65-20ADD3CAC3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81</xdr:row>
      <xdr:rowOff>0</xdr:rowOff>
    </xdr:from>
    <xdr:to>
      <xdr:col>13</xdr:col>
      <xdr:colOff>0</xdr:colOff>
      <xdr:row>96</xdr:row>
      <xdr:rowOff>11430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181074D9-BF4E-4486-A610-EF2ED53EE4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tin Hetherington" refreshedDate="43771.733855208331" createdVersion="6" refreshedVersion="6" minRefreshableVersion="3" recordCount="136">
  <cacheSource type="worksheet">
    <worksheetSource ref="A5:H141" sheet="Data sheet"/>
  </cacheSource>
  <cacheFields count="9">
    <cacheField name="No" numFmtId="0">
      <sharedItems containsSemiMixedTypes="0" containsString="0" containsNumber="1" containsInteger="1" minValue="1" maxValue="28"/>
    </cacheField>
    <cacheField name="Sequence" numFmtId="0">
      <sharedItems containsSemiMixedTypes="0" containsString="0" containsNumber="1" containsInteger="1" minValue="1" maxValue="136" count="13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</sharedItems>
    </cacheField>
    <cacheField name="Type" numFmtId="0">
      <sharedItems/>
    </cacheField>
    <cacheField name="Year" numFmtId="0">
      <sharedItems containsSemiMixedTypes="0" containsString="0" containsNumber="1" containsInteger="1" minValue="2014" maxValue="2019" count="6">
        <n v="2014"/>
        <n v="2015"/>
        <n v="2016"/>
        <n v="2017"/>
        <n v="2018"/>
        <n v="2019"/>
      </sharedItems>
    </cacheField>
    <cacheField name="Day" numFmtId="0">
      <sharedItems count="4">
        <s v="Saturday"/>
        <s v="Sunday"/>
        <s v="Monday"/>
        <s v="Friday"/>
      </sharedItems>
    </cacheField>
    <cacheField name="Date" numFmtId="164">
      <sharedItems containsSemiMixedTypes="0" containsNonDate="0" containsDate="1" containsString="0" minDate="2014-01-25T00:00:00" maxDate="2019-11-03T00:00:00" count="136">
        <d v="2014-01-25T00:00:00"/>
        <d v="2014-01-26T00:00:00"/>
        <d v="2014-02-22T00:00:00"/>
        <d v="2014-02-23T00:00:00"/>
        <d v="2014-04-19T00:00:00"/>
        <d v="2014-04-20T00:00:00"/>
        <d v="2014-04-21T00:00:00"/>
        <d v="2014-05-03T00:00:00"/>
        <d v="2014-05-04T00:00:00"/>
        <d v="2014-05-05T00:00:00"/>
        <d v="2014-05-24T00:00:00"/>
        <d v="2014-05-25T00:00:00"/>
        <d v="2014-05-26T00:00:00"/>
        <d v="2014-07-26T00:00:00"/>
        <d v="2014-07-27T00:00:00"/>
        <d v="2014-08-23T00:00:00"/>
        <d v="2014-08-24T00:00:00"/>
        <d v="2014-09-13T00:00:00"/>
        <d v="2014-09-14T00:00:00"/>
        <d v="2015-01-31T00:00:00"/>
        <d v="2015-02-01T00:00:00"/>
        <d v="2015-02-21T00:00:00"/>
        <d v="2015-02-22T00:00:00"/>
        <d v="2015-04-04T00:00:00"/>
        <d v="2015-04-05T00:00:00"/>
        <d v="2015-04-11T00:00:00"/>
        <d v="2015-05-02T00:00:00"/>
        <d v="2015-05-03T00:00:00"/>
        <d v="2015-05-04T00:00:00"/>
        <d v="2015-05-23T00:00:00"/>
        <d v="2015-05-24T00:00:00"/>
        <d v="2015-06-13T00:00:00"/>
        <d v="2015-06-14T00:00:00"/>
        <d v="2015-06-20T00:00:00"/>
        <d v="2015-06-21T00:00:00"/>
        <d v="2015-07-18T00:00:00"/>
        <d v="2015-07-19T00:00:00"/>
        <d v="2015-08-29T00:00:00"/>
        <d v="2015-08-30T00:00:00"/>
        <d v="2015-08-31T00:00:00"/>
        <d v="2015-09-12T00:00:00"/>
        <d v="2015-09-13T00:00:00"/>
        <d v="2015-10-31T00:00:00"/>
        <d v="2015-11-01T00:00:00"/>
        <d v="2016-01-30T00:00:00"/>
        <d v="2016-01-31T00:00:00"/>
        <d v="2016-02-20T00:00:00"/>
        <d v="2016-02-21T00:00:00"/>
        <d v="2016-03-12T00:00:00"/>
        <d v="2016-03-26T00:00:00"/>
        <d v="2016-03-27T00:00:00"/>
        <d v="2016-04-09T00:00:00"/>
        <d v="2016-04-30T00:00:00"/>
        <d v="2016-05-02T00:00:00"/>
        <d v="2016-05-28T00:00:00"/>
        <d v="2016-05-30T00:00:00"/>
        <d v="2016-06-18T00:00:00"/>
        <d v="2016-06-19T00:00:00"/>
        <d v="2016-07-09T00:00:00"/>
        <d v="2016-07-23T00:00:00"/>
        <d v="2016-08-13T00:00:00"/>
        <d v="2016-08-27T00:00:00"/>
        <d v="2016-09-09T00:00:00"/>
        <d v="2016-09-10T00:00:00"/>
        <d v="2016-09-11T00:00:00"/>
        <d v="2016-09-24T00:00:00"/>
        <d v="2016-10-08T00:00:00"/>
        <d v="2016-10-29T00:00:00"/>
        <d v="2017-01-28T00:00:00"/>
        <d v="2017-01-29T00:00:00"/>
        <d v="2017-02-18T00:00:00"/>
        <d v="2017-02-25T00:00:00"/>
        <d v="2017-03-11T00:00:00"/>
        <d v="2017-03-25T00:00:00"/>
        <d v="2017-04-08T00:00:00"/>
        <d v="2017-04-15T00:00:00"/>
        <d v="2017-04-22T00:00:00"/>
        <d v="2017-04-29T00:00:00"/>
        <d v="2017-05-01T00:00:00"/>
        <d v="2017-05-13T00:00:00"/>
        <d v="2017-05-27T00:00:00"/>
        <d v="2017-05-29T00:00:00"/>
        <d v="2017-06-10T00:00:00"/>
        <d v="2017-06-17T00:00:00"/>
        <d v="2017-07-08T00:00:00"/>
        <d v="2017-07-22T00:00:00"/>
        <d v="2017-07-23T00:00:00"/>
        <d v="2017-08-05T00:00:00"/>
        <d v="2017-08-19T00:00:00"/>
        <d v="2017-09-08T00:00:00"/>
        <d v="2017-09-09T00:00:00"/>
        <d v="2017-09-10T00:00:00"/>
        <d v="2017-09-23T00:00:00"/>
        <d v="2017-10-07T00:00:00"/>
        <d v="2017-10-28T00:00:00"/>
        <d v="2017-11-04T00:00:00"/>
        <d v="2018-01-27T00:00:00"/>
        <d v="2018-01-28T00:00:00"/>
        <d v="2018-02-17T00:00:00"/>
        <d v="2018-03-10T00:00:00"/>
        <d v="2018-03-24T00:00:00"/>
        <d v="2018-03-31T00:00:00"/>
        <d v="2018-04-21T00:00:00"/>
        <d v="2018-05-05T00:00:00"/>
        <d v="2018-05-07T00:00:00"/>
        <d v="2018-05-26T00:00:00"/>
        <d v="2018-06-16T00:00:00"/>
        <d v="2018-07-21T00:00:00"/>
        <d v="2018-08-11T00:00:00"/>
        <d v="2018-08-26T00:00:00"/>
        <d v="2018-09-08T00:00:00"/>
        <d v="2018-09-15T00:00:00"/>
        <d v="2018-09-29T00:00:00"/>
        <d v="2018-10-13T00:00:00"/>
        <d v="2018-10-27T00:00:00"/>
        <d v="2019-01-26T00:00:00"/>
        <d v="2019-01-27T00:00:00"/>
        <d v="2019-02-23T00:00:00"/>
        <d v="2019-03-09T00:00:00"/>
        <d v="2019-03-23T00:00:00"/>
        <d v="2019-04-06T00:00:00"/>
        <d v="2019-04-20T00:00:00"/>
        <d v="2019-05-06T00:00:00"/>
        <d v="2019-05-25T00:00:00"/>
        <d v="2019-05-27T00:00:00"/>
        <d v="2019-06-08T00:00:00"/>
        <d v="2019-06-29T00:00:00"/>
        <d v="2019-07-13T00:00:00"/>
        <d v="2019-08-10T00:00:00"/>
        <d v="2019-08-11T00:00:00"/>
        <d v="2019-08-25T00:00:00"/>
        <d v="2019-09-14T00:00:00"/>
        <d v="2019-09-21T00:00:00"/>
        <d v="2019-10-05T00:00:00"/>
        <d v="2019-10-26T00:00:00"/>
        <d v="2019-11-02T00:00:00"/>
      </sharedItems>
      <fieldGroup par="8" base="5">
        <rangePr groupBy="months" startDate="2014-01-25T00:00:00" endDate="2019-11-03T00:00:00"/>
        <groupItems count="14">
          <s v="&lt;25/01/2014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03/11/2019"/>
        </groupItems>
      </fieldGroup>
    </cacheField>
    <cacheField name="No. visiting" numFmtId="0">
      <sharedItems containsSemiMixedTypes="0" containsString="0" containsNumber="1" containsInteger="1" minValue="66" maxValue="656"/>
    </cacheField>
    <cacheField name="Event" numFmtId="0">
      <sharedItems containsBlank="1"/>
    </cacheField>
    <cacheField name="Years" numFmtId="0" databaseField="0">
      <fieldGroup base="5">
        <rangePr groupBy="years" startDate="2014-01-25T00:00:00" endDate="2019-11-03T00:00:00"/>
        <groupItems count="8">
          <s v="&lt;25/01/2014"/>
          <s v="2014"/>
          <s v="2015"/>
          <s v="2016"/>
          <s v="2017"/>
          <s v="2018"/>
          <s v="2019"/>
          <s v="&gt;03/1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6">
  <r>
    <n v="1"/>
    <x v="0"/>
    <s v="FPT"/>
    <x v="0"/>
    <x v="0"/>
    <x v="0"/>
    <n v="407"/>
    <s v="Resident's weekend"/>
  </r>
  <r>
    <n v="2"/>
    <x v="1"/>
    <s v="FPT"/>
    <x v="0"/>
    <x v="1"/>
    <x v="1"/>
    <n v="200"/>
    <s v="Resident's weekend"/>
  </r>
  <r>
    <n v="3"/>
    <x v="2"/>
    <s v="FPT"/>
    <x v="0"/>
    <x v="0"/>
    <x v="2"/>
    <n v="203"/>
    <s v="Jorvik Viking Festival"/>
  </r>
  <r>
    <n v="4"/>
    <x v="3"/>
    <s v="FPT"/>
    <x v="0"/>
    <x v="1"/>
    <x v="3"/>
    <n v="209"/>
    <s v="Jorvik Viking Festival"/>
  </r>
  <r>
    <n v="5"/>
    <x v="4"/>
    <s v="FPT"/>
    <x v="0"/>
    <x v="0"/>
    <x v="4"/>
    <n v="226"/>
    <s v="Easter"/>
  </r>
  <r>
    <n v="6"/>
    <x v="5"/>
    <s v="FPT"/>
    <x v="0"/>
    <x v="1"/>
    <x v="5"/>
    <n v="238"/>
    <s v="Easter"/>
  </r>
  <r>
    <n v="7"/>
    <x v="6"/>
    <s v="FPT"/>
    <x v="0"/>
    <x v="2"/>
    <x v="6"/>
    <n v="91"/>
    <s v="Easter"/>
  </r>
  <r>
    <n v="8"/>
    <x v="7"/>
    <s v="FPT"/>
    <x v="0"/>
    <x v="0"/>
    <x v="7"/>
    <n v="170"/>
    <s v="May Day"/>
  </r>
  <r>
    <n v="9"/>
    <x v="8"/>
    <s v="FPT"/>
    <x v="0"/>
    <x v="1"/>
    <x v="8"/>
    <n v="200"/>
    <s v="May Day"/>
  </r>
  <r>
    <n v="10"/>
    <x v="9"/>
    <s v="FPT"/>
    <x v="0"/>
    <x v="2"/>
    <x v="9"/>
    <n v="311"/>
    <s v="May Day"/>
  </r>
  <r>
    <n v="11"/>
    <x v="10"/>
    <s v="FPT"/>
    <x v="0"/>
    <x v="0"/>
    <x v="10"/>
    <n v="144"/>
    <s v="Spring Bank Hol"/>
  </r>
  <r>
    <n v="12"/>
    <x v="11"/>
    <s v="FPT"/>
    <x v="0"/>
    <x v="1"/>
    <x v="11"/>
    <n v="145"/>
    <s v="Spring Bank Hol"/>
  </r>
  <r>
    <n v="13"/>
    <x v="12"/>
    <s v="FPT"/>
    <x v="0"/>
    <x v="2"/>
    <x v="12"/>
    <n v="305"/>
    <s v="Spring Bank Hol"/>
  </r>
  <r>
    <n v="14"/>
    <x v="13"/>
    <s v="FPT"/>
    <x v="0"/>
    <x v="0"/>
    <x v="13"/>
    <n v="150"/>
    <s v="Summer school hols"/>
  </r>
  <r>
    <n v="15"/>
    <x v="14"/>
    <s v="FPT"/>
    <x v="0"/>
    <x v="1"/>
    <x v="14"/>
    <n v="150"/>
    <s v="Summer school hols"/>
  </r>
  <r>
    <n v="16"/>
    <x v="15"/>
    <s v="FPT"/>
    <x v="0"/>
    <x v="0"/>
    <x v="15"/>
    <n v="76"/>
    <s v="August Bank Hol"/>
  </r>
  <r>
    <n v="17"/>
    <x v="16"/>
    <s v="FPT"/>
    <x v="0"/>
    <x v="1"/>
    <x v="16"/>
    <n v="173"/>
    <s v="August Bank Hol"/>
  </r>
  <r>
    <n v="18"/>
    <x v="17"/>
    <s v="FPT"/>
    <x v="0"/>
    <x v="0"/>
    <x v="17"/>
    <n v="262"/>
    <s v="Heritage Open Days"/>
  </r>
  <r>
    <n v="19"/>
    <x v="18"/>
    <s v="FPT"/>
    <x v="0"/>
    <x v="1"/>
    <x v="18"/>
    <n v="216"/>
    <s v="Heritage Open Days"/>
  </r>
  <r>
    <n v="1"/>
    <x v="19"/>
    <s v="FPT"/>
    <x v="1"/>
    <x v="0"/>
    <x v="19"/>
    <n v="253"/>
    <s v="Resident's weekend"/>
  </r>
  <r>
    <n v="2"/>
    <x v="20"/>
    <s v="FPT"/>
    <x v="1"/>
    <x v="1"/>
    <x v="20"/>
    <n v="290"/>
    <s v="Resident's weekend"/>
  </r>
  <r>
    <n v="3"/>
    <x v="21"/>
    <s v="FPT"/>
    <x v="1"/>
    <x v="0"/>
    <x v="21"/>
    <n v="232"/>
    <s v="Jorvik Viking Festival"/>
  </r>
  <r>
    <n v="4"/>
    <x v="22"/>
    <s v="FPT"/>
    <x v="1"/>
    <x v="1"/>
    <x v="22"/>
    <n v="109"/>
    <s v="Jorvik Viking Festival"/>
  </r>
  <r>
    <n v="5"/>
    <x v="23"/>
    <s v="FPT"/>
    <x v="1"/>
    <x v="0"/>
    <x v="23"/>
    <n v="343"/>
    <s v="Easter"/>
  </r>
  <r>
    <n v="6"/>
    <x v="24"/>
    <s v="FPT"/>
    <x v="1"/>
    <x v="1"/>
    <x v="24"/>
    <n v="227"/>
    <s v="Easter"/>
  </r>
  <r>
    <n v="7"/>
    <x v="25"/>
    <s v="FPT"/>
    <x v="1"/>
    <x v="0"/>
    <x v="25"/>
    <n v="197"/>
    <s v="Easter"/>
  </r>
  <r>
    <n v="8"/>
    <x v="26"/>
    <s v="FPT"/>
    <x v="1"/>
    <x v="0"/>
    <x v="26"/>
    <n v="78"/>
    <s v="May Day, Tour de Yk"/>
  </r>
  <r>
    <n v="9"/>
    <x v="27"/>
    <s v="FPT"/>
    <x v="1"/>
    <x v="1"/>
    <x v="27"/>
    <n v="84"/>
    <s v="May Day"/>
  </r>
  <r>
    <n v="10"/>
    <x v="28"/>
    <s v="FPT"/>
    <x v="1"/>
    <x v="2"/>
    <x v="28"/>
    <n v="215"/>
    <s v="May Day"/>
  </r>
  <r>
    <n v="11"/>
    <x v="29"/>
    <s v="FPT"/>
    <x v="1"/>
    <x v="0"/>
    <x v="29"/>
    <n v="171"/>
    <s v="Spring Bank Hol"/>
  </r>
  <r>
    <n v="12"/>
    <x v="30"/>
    <s v="FPT"/>
    <x v="1"/>
    <x v="1"/>
    <x v="30"/>
    <n v="78"/>
    <s v="Spring Bank Hol"/>
  </r>
  <r>
    <n v="13"/>
    <x v="31"/>
    <s v="FPT"/>
    <x v="1"/>
    <x v="0"/>
    <x v="31"/>
    <n v="161"/>
    <s v="Festival of Ideas"/>
  </r>
  <r>
    <n v="14"/>
    <x v="32"/>
    <s v="FPT"/>
    <x v="1"/>
    <x v="1"/>
    <x v="32"/>
    <n v="66"/>
    <s v="Festival of Ideas"/>
  </r>
  <r>
    <n v="15"/>
    <x v="33"/>
    <s v="FPT"/>
    <x v="1"/>
    <x v="0"/>
    <x v="33"/>
    <n v="206"/>
    <s v="Festival of Ideas"/>
  </r>
  <r>
    <n v="16"/>
    <x v="34"/>
    <s v="FPT"/>
    <x v="1"/>
    <x v="1"/>
    <x v="34"/>
    <n v="298"/>
    <s v="Festival of Ideas"/>
  </r>
  <r>
    <n v="17"/>
    <x v="35"/>
    <s v="FPT"/>
    <x v="1"/>
    <x v="0"/>
    <x v="35"/>
    <n v="298"/>
    <s v="Summer school hols"/>
  </r>
  <r>
    <n v="18"/>
    <x v="36"/>
    <s v="FPT"/>
    <x v="1"/>
    <x v="1"/>
    <x v="36"/>
    <n v="237"/>
    <s v="Summer school hols"/>
  </r>
  <r>
    <n v="19"/>
    <x v="37"/>
    <s v="FPT"/>
    <x v="1"/>
    <x v="0"/>
    <x v="37"/>
    <n v="278"/>
    <s v="August Bank Hol"/>
  </r>
  <r>
    <n v="20"/>
    <x v="38"/>
    <s v="FPT"/>
    <x v="1"/>
    <x v="1"/>
    <x v="38"/>
    <n v="253"/>
    <s v="August Bank Hol"/>
  </r>
  <r>
    <n v="21"/>
    <x v="39"/>
    <s v="FPT"/>
    <x v="1"/>
    <x v="2"/>
    <x v="39"/>
    <n v="112"/>
    <s v="August Bank Hol"/>
  </r>
  <r>
    <n v="22"/>
    <x v="40"/>
    <s v="FPT"/>
    <x v="1"/>
    <x v="0"/>
    <x v="40"/>
    <n v="217"/>
    <s v="Heritage Open Days"/>
  </r>
  <r>
    <n v="23"/>
    <x v="41"/>
    <s v="FPT"/>
    <x v="1"/>
    <x v="1"/>
    <x v="41"/>
    <n v="503"/>
    <s v="Heritage Open Days"/>
  </r>
  <r>
    <n v="24"/>
    <x v="42"/>
    <s v="FPT"/>
    <x v="1"/>
    <x v="0"/>
    <x v="42"/>
    <n v="319"/>
    <s v="Autumn Half Term"/>
  </r>
  <r>
    <n v="25"/>
    <x v="43"/>
    <s v="FPT"/>
    <x v="1"/>
    <x v="1"/>
    <x v="43"/>
    <n v="231"/>
    <s v="Autumn Half Term"/>
  </r>
  <r>
    <n v="1"/>
    <x v="44"/>
    <s v="FPT"/>
    <x v="2"/>
    <x v="0"/>
    <x v="44"/>
    <n v="355"/>
    <s v="Resident's weekend"/>
  </r>
  <r>
    <n v="2"/>
    <x v="45"/>
    <s v="FPT"/>
    <x v="2"/>
    <x v="1"/>
    <x v="45"/>
    <n v="280"/>
    <s v="Resident's weekend"/>
  </r>
  <r>
    <n v="3"/>
    <x v="46"/>
    <s v="FPT"/>
    <x v="2"/>
    <x v="0"/>
    <x v="46"/>
    <n v="207"/>
    <s v="Jorvik Viking Festival"/>
  </r>
  <r>
    <n v="4"/>
    <x v="47"/>
    <s v="FPT"/>
    <x v="2"/>
    <x v="1"/>
    <x v="47"/>
    <n v="260"/>
    <s v="Jorvik Viking Festival"/>
  </r>
  <r>
    <n v="5"/>
    <x v="48"/>
    <s v="FPT"/>
    <x v="2"/>
    <x v="0"/>
    <x v="48"/>
    <n v="380"/>
    <s v="York Lit Festival"/>
  </r>
  <r>
    <n v="6"/>
    <x v="49"/>
    <s v="FPT"/>
    <x v="2"/>
    <x v="0"/>
    <x v="49"/>
    <n v="485"/>
    <s v="Easter"/>
  </r>
  <r>
    <n v="7"/>
    <x v="50"/>
    <s v="FPT"/>
    <x v="2"/>
    <x v="1"/>
    <x v="50"/>
    <n v="440"/>
    <s v="Easter"/>
  </r>
  <r>
    <n v="8"/>
    <x v="51"/>
    <s v="FPT"/>
    <x v="2"/>
    <x v="0"/>
    <x v="51"/>
    <n v="392"/>
    <s v="Easter hols – last Sat"/>
  </r>
  <r>
    <n v="9"/>
    <x v="52"/>
    <s v="FPT"/>
    <x v="2"/>
    <x v="0"/>
    <x v="52"/>
    <n v="267"/>
    <s v="May Day weekend"/>
  </r>
  <r>
    <n v="10"/>
    <x v="53"/>
    <s v="FPT"/>
    <x v="2"/>
    <x v="2"/>
    <x v="53"/>
    <n v="382"/>
    <s v="May Day weekend"/>
  </r>
  <r>
    <n v="11"/>
    <x v="54"/>
    <s v="FPT"/>
    <x v="2"/>
    <x v="0"/>
    <x v="54"/>
    <n v="435"/>
    <s v="Spring Bank Holiday"/>
  </r>
  <r>
    <n v="12"/>
    <x v="55"/>
    <s v="FPT"/>
    <x v="2"/>
    <x v="2"/>
    <x v="55"/>
    <n v="492"/>
    <s v="Spring Bank Holiday"/>
  </r>
  <r>
    <n v="13"/>
    <x v="56"/>
    <s v="FPT"/>
    <x v="2"/>
    <x v="0"/>
    <x v="56"/>
    <n v="195"/>
    <s v="Festival of Ideas"/>
  </r>
  <r>
    <n v="14"/>
    <x v="57"/>
    <s v="FPT"/>
    <x v="2"/>
    <x v="1"/>
    <x v="57"/>
    <n v="254"/>
    <s v="Festival of Ideas"/>
  </r>
  <r>
    <n v="15"/>
    <x v="58"/>
    <s v="FPT"/>
    <x v="2"/>
    <x v="0"/>
    <x v="58"/>
    <n v="158"/>
    <s v="One-off Saturday"/>
  </r>
  <r>
    <n v="16"/>
    <x v="59"/>
    <s v="FPT"/>
    <x v="2"/>
    <x v="0"/>
    <x v="59"/>
    <n v="378"/>
    <s v="One-off Saturday"/>
  </r>
  <r>
    <n v="17"/>
    <x v="60"/>
    <s v="FPT"/>
    <x v="2"/>
    <x v="0"/>
    <x v="60"/>
    <n v="387"/>
    <s v="One-off Saturday"/>
  </r>
  <r>
    <n v="18"/>
    <x v="61"/>
    <s v="FPT"/>
    <x v="2"/>
    <x v="0"/>
    <x v="61"/>
    <n v="313"/>
    <s v="Bank Holiday w/end"/>
  </r>
  <r>
    <n v="19"/>
    <x v="62"/>
    <s v="FPT"/>
    <x v="2"/>
    <x v="3"/>
    <x v="62"/>
    <n v="81"/>
    <s v="Heritage Open Days"/>
  </r>
  <r>
    <n v="20"/>
    <x v="63"/>
    <s v="FPT"/>
    <x v="2"/>
    <x v="0"/>
    <x v="63"/>
    <n v="336"/>
    <s v="Heritage Open Days"/>
  </r>
  <r>
    <n v="21"/>
    <x v="64"/>
    <s v="FPT"/>
    <x v="2"/>
    <x v="1"/>
    <x v="64"/>
    <n v="278"/>
    <s v="Heritage Open Days"/>
  </r>
  <r>
    <n v="22"/>
    <x v="65"/>
    <s v="FPT"/>
    <x v="2"/>
    <x v="0"/>
    <x v="65"/>
    <n v="408"/>
    <s v="One-off Saturday"/>
  </r>
  <r>
    <n v="23"/>
    <x v="66"/>
    <s v="FPT"/>
    <x v="2"/>
    <x v="0"/>
    <x v="66"/>
    <n v="350"/>
    <s v="One-off Saturday"/>
  </r>
  <r>
    <n v="24"/>
    <x v="67"/>
    <s v="FPT"/>
    <x v="2"/>
    <x v="0"/>
    <x v="67"/>
    <n v="535"/>
    <s v="One-off Saturday"/>
  </r>
  <r>
    <n v="1"/>
    <x v="68"/>
    <s v="FPT"/>
    <x v="3"/>
    <x v="0"/>
    <x v="68"/>
    <n v="353"/>
    <s v="Resident's weekend"/>
  </r>
  <r>
    <n v="2"/>
    <x v="69"/>
    <s v="FPT"/>
    <x v="3"/>
    <x v="1"/>
    <x v="69"/>
    <n v="323"/>
    <s v="Resident's weekend"/>
  </r>
  <r>
    <n v="3"/>
    <x v="70"/>
    <s v="FPT"/>
    <x v="3"/>
    <x v="0"/>
    <x v="70"/>
    <n v="421"/>
    <s v="Jorvik Viking Festival"/>
  </r>
  <r>
    <n v="4"/>
    <x v="71"/>
    <s v="FPT"/>
    <x v="3"/>
    <x v="0"/>
    <x v="71"/>
    <n v="372"/>
    <s v="Jorvik Viking Festival"/>
  </r>
  <r>
    <n v="5"/>
    <x v="72"/>
    <s v="FPT"/>
    <x v="3"/>
    <x v="0"/>
    <x v="72"/>
    <n v="304"/>
    <m/>
  </r>
  <r>
    <n v="6"/>
    <x v="73"/>
    <s v="FPT"/>
    <x v="3"/>
    <x v="0"/>
    <x v="73"/>
    <n v="357"/>
    <s v="York Lit Festival"/>
  </r>
  <r>
    <n v="7"/>
    <x v="74"/>
    <s v="FPT"/>
    <x v="3"/>
    <x v="0"/>
    <x v="74"/>
    <n v="201"/>
    <s v="Easter hols - first Sat"/>
  </r>
  <r>
    <n v="8"/>
    <x v="75"/>
    <s v="FPT"/>
    <x v="3"/>
    <x v="0"/>
    <x v="75"/>
    <n v="656"/>
    <s v="Easter"/>
  </r>
  <r>
    <n v="9"/>
    <x v="76"/>
    <s v="FPT"/>
    <x v="3"/>
    <x v="0"/>
    <x v="76"/>
    <n v="292"/>
    <s v="Easter hols – last Sat"/>
  </r>
  <r>
    <n v="10"/>
    <x v="77"/>
    <s v="FPT"/>
    <x v="3"/>
    <x v="0"/>
    <x v="77"/>
    <n v="300"/>
    <s v="May Day weekend"/>
  </r>
  <r>
    <n v="11"/>
    <x v="78"/>
    <s v="FPT"/>
    <x v="3"/>
    <x v="2"/>
    <x v="78"/>
    <n v="364"/>
    <s v="May Day weekend"/>
  </r>
  <r>
    <n v="12"/>
    <x v="79"/>
    <s v="FPT"/>
    <x v="3"/>
    <x v="0"/>
    <x v="79"/>
    <n v="293"/>
    <m/>
  </r>
  <r>
    <n v="13"/>
    <x v="80"/>
    <s v="FPT"/>
    <x v="3"/>
    <x v="0"/>
    <x v="80"/>
    <n v="282"/>
    <s v="Spring Bank Holiday"/>
  </r>
  <r>
    <n v="14"/>
    <x v="81"/>
    <s v="FPT"/>
    <x v="3"/>
    <x v="2"/>
    <x v="81"/>
    <n v="238"/>
    <s v="Spring Bank Holiday"/>
  </r>
  <r>
    <n v="15"/>
    <x v="82"/>
    <s v="FPT"/>
    <x v="3"/>
    <x v="0"/>
    <x v="82"/>
    <n v="128"/>
    <s v="Festival of Ideas"/>
  </r>
  <r>
    <n v="16"/>
    <x v="83"/>
    <s v="FPT"/>
    <x v="3"/>
    <x v="0"/>
    <x v="83"/>
    <n v="186"/>
    <s v="Festival of Ideas"/>
  </r>
  <r>
    <n v="17"/>
    <x v="84"/>
    <s v="FPT"/>
    <x v="3"/>
    <x v="0"/>
    <x v="84"/>
    <n v="255"/>
    <m/>
  </r>
  <r>
    <n v="18"/>
    <x v="85"/>
    <s v="FPT"/>
    <x v="3"/>
    <x v="0"/>
    <x v="85"/>
    <n v="237"/>
    <s v="Great Yorkshire Fringe"/>
  </r>
  <r>
    <n v="19"/>
    <x v="86"/>
    <s v="FPT"/>
    <x v="3"/>
    <x v="1"/>
    <x v="86"/>
    <n v="193"/>
    <s v="Great Yorkshire Fringe"/>
  </r>
  <r>
    <n v="20"/>
    <x v="87"/>
    <s v="FPT"/>
    <x v="3"/>
    <x v="0"/>
    <x v="87"/>
    <n v="302"/>
    <m/>
  </r>
  <r>
    <n v="21"/>
    <x v="88"/>
    <s v="FPT"/>
    <x v="3"/>
    <x v="0"/>
    <x v="88"/>
    <n v="158"/>
    <m/>
  </r>
  <r>
    <n v="22"/>
    <x v="89"/>
    <s v="FPT"/>
    <x v="3"/>
    <x v="3"/>
    <x v="89"/>
    <n v="86"/>
    <s v="Heritage Open Days"/>
  </r>
  <r>
    <n v="23"/>
    <x v="90"/>
    <s v="FPT"/>
    <x v="3"/>
    <x v="0"/>
    <x v="90"/>
    <n v="206"/>
    <s v="Heritage Open Days"/>
  </r>
  <r>
    <n v="24"/>
    <x v="91"/>
    <s v="FPT"/>
    <x v="3"/>
    <x v="1"/>
    <x v="91"/>
    <n v="161"/>
    <s v="Heritage Open Days"/>
  </r>
  <r>
    <n v="25"/>
    <x v="92"/>
    <s v="FPT"/>
    <x v="3"/>
    <x v="0"/>
    <x v="92"/>
    <n v="183"/>
    <m/>
  </r>
  <r>
    <n v="26"/>
    <x v="93"/>
    <s v="FPT"/>
    <x v="3"/>
    <x v="0"/>
    <x v="93"/>
    <n v="281"/>
    <m/>
  </r>
  <r>
    <n v="27"/>
    <x v="94"/>
    <s v="FPT"/>
    <x v="3"/>
    <x v="0"/>
    <x v="94"/>
    <n v="415"/>
    <s v="Hallowe'en"/>
  </r>
  <r>
    <n v="28"/>
    <x v="95"/>
    <s v="FPT"/>
    <x v="3"/>
    <x v="0"/>
    <x v="95"/>
    <n v="372"/>
    <s v="Final opening - school HT"/>
  </r>
  <r>
    <n v="1"/>
    <x v="96"/>
    <s v="FPT"/>
    <x v="4"/>
    <x v="0"/>
    <x v="96"/>
    <n v="344"/>
    <s v="Resident's weekend"/>
  </r>
  <r>
    <n v="2"/>
    <x v="97"/>
    <s v="FPT"/>
    <x v="4"/>
    <x v="1"/>
    <x v="97"/>
    <n v="439"/>
    <s v="Resident's weekend"/>
  </r>
  <r>
    <n v="3"/>
    <x v="98"/>
    <s v="FPT"/>
    <x v="4"/>
    <x v="0"/>
    <x v="98"/>
    <n v="426"/>
    <s v="Viking Fest"/>
  </r>
  <r>
    <n v="4"/>
    <x v="99"/>
    <s v="FPT"/>
    <x v="4"/>
    <x v="0"/>
    <x v="99"/>
    <n v="262"/>
    <m/>
  </r>
  <r>
    <n v="5"/>
    <x v="100"/>
    <s v="FPT"/>
    <x v="4"/>
    <x v="0"/>
    <x v="100"/>
    <n v="169"/>
    <m/>
  </r>
  <r>
    <n v="6"/>
    <x v="101"/>
    <s v="FPT"/>
    <x v="4"/>
    <x v="0"/>
    <x v="101"/>
    <n v="259"/>
    <s v="Easter Saturday"/>
  </r>
  <r>
    <n v="7"/>
    <x v="102"/>
    <s v="FPT"/>
    <x v="4"/>
    <x v="0"/>
    <x v="102"/>
    <n v="388"/>
    <m/>
  </r>
  <r>
    <n v="8"/>
    <x v="103"/>
    <s v="FPT"/>
    <x v="4"/>
    <x v="0"/>
    <x v="103"/>
    <n v="283"/>
    <m/>
  </r>
  <r>
    <n v="9"/>
    <x v="104"/>
    <s v="FPT"/>
    <x v="4"/>
    <x v="2"/>
    <x v="104"/>
    <n v="306"/>
    <m/>
  </r>
  <r>
    <n v="10"/>
    <x v="105"/>
    <s v="FPT"/>
    <x v="4"/>
    <x v="0"/>
    <x v="105"/>
    <n v="302"/>
    <s v="NB - May 28th canx"/>
  </r>
  <r>
    <n v="11"/>
    <x v="106"/>
    <s v="FPT"/>
    <x v="4"/>
    <x v="0"/>
    <x v="106"/>
    <n v="241"/>
    <m/>
  </r>
  <r>
    <n v="12"/>
    <x v="107"/>
    <s v="FPT"/>
    <x v="4"/>
    <x v="0"/>
    <x v="107"/>
    <n v="351"/>
    <m/>
  </r>
  <r>
    <n v="13"/>
    <x v="108"/>
    <s v="FPT"/>
    <x v="4"/>
    <x v="0"/>
    <x v="108"/>
    <n v="508"/>
    <s v="York Walls Festival"/>
  </r>
  <r>
    <n v="14"/>
    <x v="109"/>
    <s v="FPT"/>
    <x v="4"/>
    <x v="1"/>
    <x v="109"/>
    <n v="201"/>
    <m/>
  </r>
  <r>
    <n v="15"/>
    <x v="110"/>
    <s v="FPT"/>
    <x v="4"/>
    <x v="0"/>
    <x v="110"/>
    <n v="135"/>
    <s v="Heritage Open Days"/>
  </r>
  <r>
    <n v="16"/>
    <x v="111"/>
    <s v="FPT"/>
    <x v="4"/>
    <x v="0"/>
    <x v="111"/>
    <n v="353"/>
    <s v="Heritage Open Days"/>
  </r>
  <r>
    <n v="17"/>
    <x v="112"/>
    <s v="FPT"/>
    <x v="4"/>
    <x v="0"/>
    <x v="112"/>
    <n v="282"/>
    <m/>
  </r>
  <r>
    <n v="18"/>
    <x v="113"/>
    <s v="FPT"/>
    <x v="4"/>
    <x v="0"/>
    <x v="113"/>
    <n v="266"/>
    <m/>
  </r>
  <r>
    <n v="19"/>
    <x v="114"/>
    <s v="FPT"/>
    <x v="4"/>
    <x v="0"/>
    <x v="114"/>
    <n v="223"/>
    <m/>
  </r>
  <r>
    <n v="1"/>
    <x v="115"/>
    <s v="FPT"/>
    <x v="5"/>
    <x v="0"/>
    <x v="115"/>
    <n v="538"/>
    <s v="Resident's weekend"/>
  </r>
  <r>
    <n v="2"/>
    <x v="116"/>
    <s v="FPT"/>
    <x v="5"/>
    <x v="1"/>
    <x v="116"/>
    <n v="281"/>
    <s v="Resident's weekend"/>
  </r>
  <r>
    <n v="3"/>
    <x v="117"/>
    <s v="FPT"/>
    <x v="5"/>
    <x v="0"/>
    <x v="117"/>
    <n v="500"/>
    <m/>
  </r>
  <r>
    <n v="4"/>
    <x v="118"/>
    <s v="FPT"/>
    <x v="5"/>
    <x v="0"/>
    <x v="118"/>
    <n v="226"/>
    <m/>
  </r>
  <r>
    <n v="5"/>
    <x v="119"/>
    <s v="FPT"/>
    <x v="5"/>
    <x v="0"/>
    <x v="119"/>
    <n v="329"/>
    <m/>
  </r>
  <r>
    <n v="6"/>
    <x v="120"/>
    <s v="FPT"/>
    <x v="5"/>
    <x v="0"/>
    <x v="120"/>
    <n v="404"/>
    <m/>
  </r>
  <r>
    <n v="7"/>
    <x v="121"/>
    <s v="FPT"/>
    <x v="5"/>
    <x v="0"/>
    <x v="121"/>
    <n v="547"/>
    <s v="Easter"/>
  </r>
  <r>
    <n v="8"/>
    <x v="122"/>
    <s v="FPT"/>
    <x v="5"/>
    <x v="2"/>
    <x v="122"/>
    <n v="250"/>
    <m/>
  </r>
  <r>
    <n v="9"/>
    <x v="123"/>
    <s v="FPT"/>
    <x v="5"/>
    <x v="0"/>
    <x v="123"/>
    <n v="324"/>
    <m/>
  </r>
  <r>
    <n v="10"/>
    <x v="124"/>
    <s v="FPT"/>
    <x v="5"/>
    <x v="2"/>
    <x v="124"/>
    <n v="321"/>
    <m/>
  </r>
  <r>
    <n v="11"/>
    <x v="125"/>
    <s v="FPT"/>
    <x v="5"/>
    <x v="0"/>
    <x v="125"/>
    <n v="128"/>
    <m/>
  </r>
  <r>
    <n v="12"/>
    <x v="126"/>
    <s v="FPT"/>
    <x v="5"/>
    <x v="0"/>
    <x v="126"/>
    <n v="251"/>
    <m/>
  </r>
  <r>
    <n v="13"/>
    <x v="127"/>
    <s v="FPT"/>
    <x v="5"/>
    <x v="0"/>
    <x v="127"/>
    <n v="251"/>
    <m/>
  </r>
  <r>
    <n v="14"/>
    <x v="128"/>
    <s v="FPT"/>
    <x v="5"/>
    <x v="0"/>
    <x v="128"/>
    <n v="536"/>
    <s v="York Walls Festival"/>
  </r>
  <r>
    <n v="15"/>
    <x v="129"/>
    <s v="FPT"/>
    <x v="5"/>
    <x v="1"/>
    <x v="129"/>
    <n v="609"/>
    <s v="York Walls Festival"/>
  </r>
  <r>
    <n v="16"/>
    <x v="130"/>
    <s v="FPT"/>
    <x v="5"/>
    <x v="1"/>
    <x v="130"/>
    <n v="438"/>
    <m/>
  </r>
  <r>
    <n v="17"/>
    <x v="131"/>
    <s v="FPT"/>
    <x v="5"/>
    <x v="0"/>
    <x v="131"/>
    <n v="414"/>
    <s v="Heritage Open Days"/>
  </r>
  <r>
    <n v="18"/>
    <x v="132"/>
    <s v="FPT"/>
    <x v="5"/>
    <x v="0"/>
    <x v="132"/>
    <n v="426"/>
    <s v="Heritage Open Days"/>
  </r>
  <r>
    <n v="19"/>
    <x v="133"/>
    <s v="FPT"/>
    <x v="5"/>
    <x v="0"/>
    <x v="133"/>
    <n v="425"/>
    <m/>
  </r>
  <r>
    <n v="20"/>
    <x v="134"/>
    <s v="FPT"/>
    <x v="5"/>
    <x v="0"/>
    <x v="134"/>
    <n v="101"/>
    <m/>
  </r>
  <r>
    <n v="21"/>
    <x v="135"/>
    <s v="FPT"/>
    <x v="5"/>
    <x v="0"/>
    <x v="135"/>
    <n v="21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Sequence">
  <location ref="R33:S170" firstHeaderRow="1" firstDataRow="1" firstDataCol="1"/>
  <pivotFields count="9">
    <pivotField showAll="0"/>
    <pivotField axis="axisRow" showAll="0" sortType="descending">
      <items count="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5">
        <item x="3"/>
        <item x="0"/>
        <item x="1"/>
        <item x="2"/>
        <item t="default"/>
      </items>
    </pivotField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showAll="0"/>
    <pivotField showAll="0">
      <items count="9">
        <item x="0"/>
        <item x="1"/>
        <item x="2"/>
        <item x="3"/>
        <item x="4"/>
        <item x="5"/>
        <item x="6"/>
        <item x="7"/>
        <item t="default"/>
      </items>
    </pivotField>
  </pivotFields>
  <rowFields count="1">
    <field x="1"/>
  </rowFields>
  <rowItems count="137">
    <i>
      <x v="75"/>
    </i>
    <i>
      <x v="129"/>
    </i>
    <i>
      <x v="121"/>
    </i>
    <i>
      <x v="115"/>
    </i>
    <i>
      <x v="128"/>
    </i>
    <i>
      <x v="67"/>
    </i>
    <i>
      <x v="108"/>
    </i>
    <i>
      <x v="41"/>
    </i>
    <i>
      <x v="117"/>
    </i>
    <i>
      <x v="55"/>
    </i>
    <i>
      <x v="49"/>
    </i>
    <i>
      <x v="50"/>
    </i>
    <i>
      <x v="97"/>
    </i>
    <i>
      <x v="130"/>
    </i>
    <i>
      <x v="54"/>
    </i>
    <i>
      <x v="132"/>
    </i>
    <i>
      <x v="98"/>
    </i>
    <i>
      <x v="133"/>
    </i>
    <i>
      <x v="70"/>
    </i>
    <i>
      <x v="94"/>
    </i>
    <i>
      <x v="131"/>
    </i>
    <i>
      <x v="65"/>
    </i>
    <i>
      <x/>
    </i>
    <i>
      <x v="120"/>
    </i>
    <i>
      <x v="51"/>
    </i>
    <i>
      <x v="102"/>
    </i>
    <i>
      <x v="60"/>
    </i>
    <i>
      <x v="53"/>
    </i>
    <i>
      <x v="48"/>
    </i>
    <i>
      <x v="59"/>
    </i>
    <i>
      <x v="95"/>
    </i>
    <i>
      <x v="71"/>
    </i>
    <i>
      <x v="78"/>
    </i>
    <i>
      <x v="73"/>
    </i>
    <i>
      <x v="44"/>
    </i>
    <i>
      <x v="111"/>
    </i>
    <i>
      <x v="68"/>
    </i>
    <i>
      <x v="107"/>
    </i>
    <i>
      <x v="66"/>
    </i>
    <i>
      <x v="96"/>
    </i>
    <i>
      <x v="23"/>
    </i>
    <i>
      <x v="63"/>
    </i>
    <i>
      <x v="119"/>
    </i>
    <i>
      <x v="123"/>
    </i>
    <i>
      <x v="69"/>
    </i>
    <i>
      <x v="124"/>
    </i>
    <i>
      <x v="42"/>
    </i>
    <i>
      <x v="61"/>
    </i>
    <i>
      <x v="9"/>
    </i>
    <i>
      <x v="104"/>
    </i>
    <i>
      <x v="12"/>
    </i>
    <i>
      <x v="72"/>
    </i>
    <i>
      <x v="105"/>
    </i>
    <i>
      <x v="87"/>
    </i>
    <i>
      <x v="77"/>
    </i>
    <i>
      <x v="34"/>
    </i>
    <i>
      <x v="35"/>
    </i>
    <i>
      <x v="79"/>
    </i>
    <i>
      <x v="76"/>
    </i>
    <i>
      <x v="20"/>
    </i>
    <i>
      <x v="103"/>
    </i>
    <i>
      <x v="112"/>
    </i>
    <i>
      <x v="80"/>
    </i>
    <i>
      <x v="116"/>
    </i>
    <i>
      <x v="93"/>
    </i>
    <i>
      <x v="45"/>
    </i>
    <i>
      <x v="37"/>
    </i>
    <i>
      <x v="64"/>
    </i>
    <i>
      <x v="52"/>
    </i>
    <i>
      <x v="113"/>
    </i>
    <i>
      <x v="99"/>
    </i>
    <i>
      <x v="17"/>
    </i>
    <i>
      <x v="47"/>
    </i>
    <i>
      <x v="101"/>
    </i>
    <i>
      <x v="84"/>
    </i>
    <i>
      <x v="57"/>
    </i>
    <i>
      <x v="38"/>
    </i>
    <i>
      <x v="19"/>
    </i>
    <i>
      <x v="127"/>
    </i>
    <i>
      <x v="126"/>
    </i>
    <i>
      <x v="122"/>
    </i>
    <i>
      <x v="106"/>
    </i>
    <i>
      <x v="5"/>
    </i>
    <i>
      <x v="81"/>
    </i>
    <i>
      <x v="36"/>
    </i>
    <i>
      <x v="85"/>
    </i>
    <i>
      <x v="21"/>
    </i>
    <i>
      <x v="43"/>
    </i>
    <i>
      <x v="24"/>
    </i>
    <i>
      <x v="118"/>
    </i>
    <i>
      <x v="4"/>
    </i>
    <i>
      <x v="114"/>
    </i>
    <i>
      <x v="40"/>
    </i>
    <i>
      <x v="18"/>
    </i>
    <i>
      <x v="28"/>
    </i>
    <i>
      <x v="135"/>
    </i>
    <i>
      <x v="3"/>
    </i>
    <i>
      <x v="46"/>
    </i>
    <i>
      <x v="33"/>
    </i>
    <i>
      <x v="90"/>
    </i>
    <i>
      <x v="2"/>
    </i>
    <i>
      <x v="109"/>
    </i>
    <i>
      <x v="74"/>
    </i>
    <i>
      <x v="1"/>
    </i>
    <i>
      <x v="8"/>
    </i>
    <i>
      <x v="25"/>
    </i>
    <i>
      <x v="56"/>
    </i>
    <i>
      <x v="86"/>
    </i>
    <i>
      <x v="83"/>
    </i>
    <i>
      <x v="92"/>
    </i>
    <i>
      <x v="16"/>
    </i>
    <i>
      <x v="29"/>
    </i>
    <i>
      <x v="7"/>
    </i>
    <i>
      <x v="100"/>
    </i>
    <i>
      <x v="91"/>
    </i>
    <i>
      <x v="31"/>
    </i>
    <i>
      <x v="58"/>
    </i>
    <i>
      <x v="88"/>
    </i>
    <i>
      <x v="13"/>
    </i>
    <i>
      <x v="14"/>
    </i>
    <i>
      <x v="11"/>
    </i>
    <i>
      <x v="10"/>
    </i>
    <i>
      <x v="110"/>
    </i>
    <i>
      <x v="82"/>
    </i>
    <i>
      <x v="125"/>
    </i>
    <i>
      <x v="39"/>
    </i>
    <i>
      <x v="22"/>
    </i>
    <i>
      <x v="134"/>
    </i>
    <i>
      <x v="6"/>
    </i>
    <i>
      <x v="89"/>
    </i>
    <i>
      <x v="27"/>
    </i>
    <i>
      <x v="62"/>
    </i>
    <i>
      <x v="26"/>
    </i>
    <i>
      <x v="30"/>
    </i>
    <i>
      <x v="15"/>
    </i>
    <i>
      <x v="32"/>
    </i>
    <i t="grand">
      <x/>
    </i>
  </rowItems>
  <colItems count="1">
    <i/>
  </colItems>
  <dataFields count="1">
    <dataField name="Sum of No. visiting" fld="6" baseField="0" baseItem="0"/>
  </dataFields>
  <formats count="18">
    <format dxfId="17">
      <pivotArea type="all" dataOnly="0" outline="0" fieldPosition="0"/>
    </format>
    <format dxfId="16">
      <pivotArea outline="0" collapsedLevelsAreSubtotals="1" fieldPosition="0"/>
    </format>
    <format dxfId="15">
      <pivotArea type="origin" dataOnly="0" labelOnly="1" outline="0" fieldPosition="0"/>
    </format>
    <format dxfId="14">
      <pivotArea field="4" type="button" dataOnly="0" labelOnly="1" outline="0"/>
    </format>
    <format dxfId="13">
      <pivotArea type="topRight" dataOnly="0" labelOnly="1" outline="0" fieldPosition="0"/>
    </format>
    <format dxfId="12">
      <pivotArea field="3" type="button" dataOnly="0" labelOnly="1" outline="0"/>
    </format>
    <format dxfId="11">
      <pivotArea dataOnly="0" labelOnly="1" grandRow="1" outline="0" fieldPosition="0"/>
    </format>
    <format dxfId="10">
      <pivotArea dataOnly="0" labelOnly="1" grandCol="1" outline="0" fieldPosition="0"/>
    </format>
    <format dxfId="9">
      <pivotArea collapsedLevelsAreSubtotals="1" fieldPosition="0">
        <references count="1">
          <reference field="1" count="1">
            <x v="101"/>
          </reference>
        </references>
      </pivotArea>
    </format>
    <format dxfId="8">
      <pivotArea dataOnly="0" labelOnly="1" fieldPosition="0">
        <references count="1">
          <reference field="1" count="1">
            <x v="101"/>
          </reference>
        </references>
      </pivotArea>
    </format>
    <format dxfId="7">
      <pivotArea collapsedLevelsAreSubtotals="1" fieldPosition="0">
        <references count="1">
          <reference field="1" count="1">
            <x v="47"/>
          </reference>
        </references>
      </pivotArea>
    </format>
    <format dxfId="6">
      <pivotArea dataOnly="0" labelOnly="1" fieldPosition="0">
        <references count="1">
          <reference field="1" count="1">
            <x v="47"/>
          </reference>
        </references>
      </pivotArea>
    </format>
    <format dxfId="5">
      <pivotArea collapsedLevelsAreSubtotals="1" fieldPosition="0">
        <references count="1">
          <reference field="1" count="1">
            <x v="99"/>
          </reference>
        </references>
      </pivotArea>
    </format>
    <format dxfId="4">
      <pivotArea dataOnly="0" labelOnly="1" fieldPosition="0">
        <references count="1">
          <reference field="1" count="1">
            <x v="99"/>
          </reference>
        </references>
      </pivotArea>
    </format>
    <format dxfId="3">
      <pivotArea collapsedLevelsAreSubtotals="1" fieldPosition="0">
        <references count="1">
          <reference field="1" count="1">
            <x v="17"/>
          </reference>
        </references>
      </pivotArea>
    </format>
    <format dxfId="2">
      <pivotArea dataOnly="0" labelOnly="1" fieldPosition="0">
        <references count="1">
          <reference field="1" count="1">
            <x v="17"/>
          </reference>
        </references>
      </pivotArea>
    </format>
    <format dxfId="1">
      <pivotArea collapsedLevelsAreSubtotals="1" fieldPosition="0">
        <references count="1">
          <reference field="1" count="5">
            <x v="17"/>
            <x v="47"/>
            <x v="84"/>
            <x v="99"/>
            <x v="101"/>
          </reference>
        </references>
      </pivotArea>
    </format>
    <format dxfId="0">
      <pivotArea dataOnly="0" labelOnly="1" fieldPosition="0">
        <references count="1">
          <reference field="1" count="5">
            <x v="17"/>
            <x v="47"/>
            <x v="84"/>
            <x v="99"/>
            <x v="101"/>
          </reference>
        </references>
      </pivotArea>
    </format>
  </formats>
  <conditionalFormats count="1">
    <conditionalFormat priority="1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" count="136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  <x v="55"/>
              <x v="56"/>
              <x v="57"/>
              <x v="58"/>
              <x v="59"/>
              <x v="60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1"/>
              <x v="72"/>
              <x v="73"/>
              <x v="74"/>
              <x v="75"/>
              <x v="76"/>
              <x v="77"/>
              <x v="78"/>
              <x v="79"/>
              <x v="80"/>
              <x v="81"/>
              <x v="82"/>
              <x v="83"/>
              <x v="84"/>
              <x v="85"/>
              <x v="86"/>
              <x v="87"/>
              <x v="88"/>
              <x v="89"/>
              <x v="90"/>
              <x v="91"/>
              <x v="92"/>
              <x v="93"/>
              <x v="94"/>
              <x v="95"/>
              <x v="96"/>
              <x v="97"/>
              <x v="98"/>
              <x v="99"/>
              <x v="100"/>
              <x v="101"/>
              <x v="102"/>
              <x v="103"/>
              <x v="104"/>
              <x v="105"/>
              <x v="106"/>
              <x v="107"/>
              <x v="108"/>
              <x v="109"/>
              <x v="110"/>
              <x v="111"/>
              <x v="112"/>
              <x v="113"/>
              <x v="114"/>
              <x v="115"/>
              <x v="116"/>
              <x v="117"/>
              <x v="118"/>
              <x v="119"/>
              <x v="120"/>
              <x v="121"/>
              <x v="122"/>
              <x v="123"/>
              <x v="124"/>
              <x v="125"/>
              <x v="126"/>
              <x v="127"/>
              <x v="128"/>
              <x v="129"/>
              <x v="130"/>
              <x v="131"/>
              <x v="132"/>
              <x v="133"/>
              <x v="134"/>
              <x v="135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Year">
  <location ref="O33:P99" firstHeaderRow="1" firstDataRow="1" firstDataCol="1"/>
  <pivotFields count="9">
    <pivotField showAll="0"/>
    <pivotField showAll="0"/>
    <pivotField showAl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5">
        <item x="3"/>
        <item x="0"/>
        <item x="1"/>
        <item x="2"/>
        <item t="default"/>
      </items>
    </pivotField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showAll="0"/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</pivotFields>
  <rowFields count="2">
    <field x="8"/>
    <field x="5"/>
  </rowFields>
  <rowItems count="66">
    <i>
      <x v="1"/>
    </i>
    <i r="1">
      <x v="1"/>
    </i>
    <i r="1">
      <x v="2"/>
    </i>
    <i r="1">
      <x v="4"/>
    </i>
    <i r="1">
      <x v="5"/>
    </i>
    <i r="1">
      <x v="7"/>
    </i>
    <i r="1">
      <x v="8"/>
    </i>
    <i r="1">
      <x v="9"/>
    </i>
    <i>
      <x v="2"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Items count="1">
    <i/>
  </colItems>
  <dataFields count="1">
    <dataField name="Sum of No. visiting" fld="6" baseField="0" baseItem="0"/>
  </dataFields>
  <formats count="8">
    <format dxfId="25">
      <pivotArea type="all" dataOnly="0" outline="0" fieldPosition="0"/>
    </format>
    <format dxfId="24">
      <pivotArea outline="0" collapsedLevelsAreSubtotals="1" fieldPosition="0"/>
    </format>
    <format dxfId="23">
      <pivotArea type="origin" dataOnly="0" labelOnly="1" outline="0" fieldPosition="0"/>
    </format>
    <format dxfId="22">
      <pivotArea field="4" type="button" dataOnly="0" labelOnly="1" outline="0"/>
    </format>
    <format dxfId="21">
      <pivotArea type="topRight" dataOnly="0" labelOnly="1" outline="0" fieldPosition="0"/>
    </format>
    <format dxfId="20">
      <pivotArea field="3" type="button" dataOnly="0" labelOnly="1" outline="0"/>
    </format>
    <format dxfId="19">
      <pivotArea dataOnly="0" labelOnly="1" grandRow="1" outline="0" fieldPosition="0"/>
    </format>
    <format dxfId="1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7" rowHeaderCaption="Year">
  <location ref="A33:E57" firstHeaderRow="1" firstDataRow="2" firstDataCol="1"/>
  <pivotFields count="9">
    <pivotField showAll="0"/>
    <pivotField axis="axisRow" showAll="0">
      <items count="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t="default"/>
      </items>
    </pivotField>
    <pivotField showAll="0"/>
    <pivotField axis="axisRow" showAll="0">
      <items count="7">
        <item h="1" x="0"/>
        <item h="1" x="1"/>
        <item h="1" x="2"/>
        <item h="1" x="3"/>
        <item h="1" x="4"/>
        <item x="5"/>
        <item t="default"/>
      </items>
    </pivotField>
    <pivotField axis="axisCol" showAll="0">
      <items count="5">
        <item x="3"/>
        <item x="0"/>
        <item x="1"/>
        <item x="2"/>
        <item t="default"/>
      </items>
    </pivotField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showAll="0"/>
    <pivotField showAll="0">
      <items count="9">
        <item x="0"/>
        <item x="1"/>
        <item x="2"/>
        <item x="3"/>
        <item x="4"/>
        <item x="5"/>
        <item x="6"/>
        <item x="7"/>
        <item t="default"/>
      </items>
    </pivotField>
  </pivotFields>
  <rowFields count="2">
    <field x="3"/>
    <field x="1"/>
  </rowFields>
  <rowItems count="23">
    <i>
      <x v="5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t="grand">
      <x/>
    </i>
  </rowItems>
  <colFields count="1">
    <field x="4"/>
  </colFields>
  <colItems count="4">
    <i>
      <x v="1"/>
    </i>
    <i>
      <x v="2"/>
    </i>
    <i>
      <x v="3"/>
    </i>
    <i t="grand">
      <x/>
    </i>
  </colItems>
  <dataFields count="1">
    <dataField name="Sum of No. visiting" fld="6" baseField="3" baseItem="0"/>
  </dataFields>
  <formats count="15">
    <format dxfId="40">
      <pivotArea type="all" dataOnly="0" outline="0" fieldPosition="0"/>
    </format>
    <format dxfId="39">
      <pivotArea outline="0" collapsedLevelsAreSubtotals="1" fieldPosition="0"/>
    </format>
    <format dxfId="38">
      <pivotArea type="origin" dataOnly="0" labelOnly="1" outline="0" fieldPosition="0"/>
    </format>
    <format dxfId="37">
      <pivotArea field="4" type="button" dataOnly="0" labelOnly="1" outline="0" axis="axisCol" fieldPosition="0"/>
    </format>
    <format dxfId="36">
      <pivotArea type="topRight" dataOnly="0" labelOnly="1" outline="0" fieldPosition="0"/>
    </format>
    <format dxfId="35">
      <pivotArea field="3" type="button" dataOnly="0" labelOnly="1" outline="0" axis="axisRow" fieldPosition="0"/>
    </format>
    <format dxfId="34">
      <pivotArea dataOnly="0" labelOnly="1" fieldPosition="0">
        <references count="1">
          <reference field="3" count="0"/>
        </references>
      </pivotArea>
    </format>
    <format dxfId="33">
      <pivotArea dataOnly="0" labelOnly="1" grandRow="1" outline="0" fieldPosition="0"/>
    </format>
    <format dxfId="32">
      <pivotArea dataOnly="0" labelOnly="1" fieldPosition="0">
        <references count="2">
          <reference field="1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  <reference field="3" count="1" selected="0">
            <x v="0"/>
          </reference>
        </references>
      </pivotArea>
    </format>
    <format dxfId="31">
      <pivotArea dataOnly="0" labelOnly="1" fieldPosition="0">
        <references count="2">
          <reference field="1" count="25"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  <reference field="3" count="1" selected="0">
            <x v="1"/>
          </reference>
        </references>
      </pivotArea>
    </format>
    <format dxfId="30">
      <pivotArea dataOnly="0" labelOnly="1" fieldPosition="0">
        <references count="2">
          <reference field="1" count="24"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</reference>
          <reference field="3" count="1" selected="0">
            <x v="2"/>
          </reference>
        </references>
      </pivotArea>
    </format>
    <format dxfId="29">
      <pivotArea dataOnly="0" labelOnly="1" fieldPosition="0">
        <references count="2">
          <reference field="1" count="28"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  <reference field="3" count="1" selected="0">
            <x v="3"/>
          </reference>
        </references>
      </pivotArea>
    </format>
    <format dxfId="28">
      <pivotArea dataOnly="0" labelOnly="1" fieldPosition="0">
        <references count="2">
          <reference field="1" count="3">
            <x v="96"/>
            <x v="97"/>
            <x v="98"/>
          </reference>
          <reference field="3" count="1" selected="0">
            <x v="4"/>
          </reference>
        </references>
      </pivotArea>
    </format>
    <format dxfId="27">
      <pivotArea dataOnly="0" labelOnly="1" fieldPosition="0">
        <references count="1">
          <reference field="4" count="0"/>
        </references>
      </pivotArea>
    </format>
    <format dxfId="26">
      <pivotArea dataOnly="0" labelOnly="1" grandCol="1" outline="0" fieldPosition="0"/>
    </format>
  </formats>
  <conditionalFormats count="1">
    <conditionalFormat priority="3">
      <pivotAreas count="6">
        <pivotArea type="data" collapsedLevelsAreSubtotals="1" fieldPosition="0">
          <references count="4">
            <reference field="4294967294" count="1" selected="0">
              <x v="0"/>
            </reference>
            <reference field="1" count="19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</reference>
            <reference field="3" count="1" selected="0">
              <x v="0"/>
            </reference>
            <reference field="4" count="4" selected="0">
              <x v="0"/>
              <x v="1"/>
              <x v="2"/>
              <x v="3"/>
            </reference>
          </references>
        </pivotArea>
        <pivotArea type="data" collapsedLevelsAreSubtotals="1" fieldPosition="0">
          <references count="4">
            <reference field="4294967294" count="1" selected="0">
              <x v="0"/>
            </reference>
            <reference field="1" count="25"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</reference>
            <reference field="3" count="1" selected="0">
              <x v="1"/>
            </reference>
            <reference field="4" count="4" selected="0">
              <x v="0"/>
              <x v="1"/>
              <x v="2"/>
              <x v="3"/>
            </reference>
          </references>
        </pivotArea>
        <pivotArea type="data" collapsedLevelsAreSubtotals="1" fieldPosition="0">
          <references count="4">
            <reference field="4294967294" count="1" selected="0">
              <x v="0"/>
            </reference>
            <reference field="1" count="24"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  <x v="55"/>
              <x v="56"/>
              <x v="57"/>
              <x v="58"/>
              <x v="59"/>
              <x v="60"/>
              <x v="61"/>
              <x v="62"/>
              <x v="63"/>
              <x v="64"/>
              <x v="65"/>
              <x v="66"/>
              <x v="67"/>
            </reference>
            <reference field="3" count="1" selected="0">
              <x v="2"/>
            </reference>
            <reference field="4" count="4" selected="0">
              <x v="0"/>
              <x v="1"/>
              <x v="2"/>
              <x v="3"/>
            </reference>
          </references>
        </pivotArea>
        <pivotArea type="data" collapsedLevelsAreSubtotals="1" fieldPosition="0">
          <references count="4">
            <reference field="4294967294" count="1" selected="0">
              <x v="0"/>
            </reference>
            <reference field="1" count="28">
              <x v="68"/>
              <x v="69"/>
              <x v="70"/>
              <x v="71"/>
              <x v="72"/>
              <x v="73"/>
              <x v="74"/>
              <x v="75"/>
              <x v="76"/>
              <x v="77"/>
              <x v="78"/>
              <x v="79"/>
              <x v="80"/>
              <x v="81"/>
              <x v="82"/>
              <x v="83"/>
              <x v="84"/>
              <x v="85"/>
              <x v="86"/>
              <x v="87"/>
              <x v="88"/>
              <x v="89"/>
              <x v="90"/>
              <x v="91"/>
              <x v="92"/>
              <x v="93"/>
              <x v="94"/>
              <x v="95"/>
            </reference>
            <reference field="3" count="1" selected="0">
              <x v="3"/>
            </reference>
            <reference field="4" count="4" selected="0">
              <x v="0"/>
              <x v="1"/>
              <x v="2"/>
              <x v="3"/>
            </reference>
          </references>
        </pivotArea>
        <pivotArea type="data" collapsedLevelsAreSubtotals="1" fieldPosition="0">
          <references count="4">
            <reference field="4294967294" count="1" selected="0">
              <x v="0"/>
            </reference>
            <reference field="1" count="19">
              <x v="96"/>
              <x v="97"/>
              <x v="98"/>
              <x v="99"/>
              <x v="100"/>
              <x v="101"/>
              <x v="102"/>
              <x v="103"/>
              <x v="104"/>
              <x v="105"/>
              <x v="106"/>
              <x v="107"/>
              <x v="108"/>
              <x v="109"/>
              <x v="110"/>
              <x v="111"/>
              <x v="112"/>
              <x v="113"/>
              <x v="114"/>
            </reference>
            <reference field="3" count="1" selected="0">
              <x v="4"/>
            </reference>
            <reference field="4" count="4" selected="0">
              <x v="0"/>
              <x v="1"/>
              <x v="2"/>
              <x v="3"/>
            </reference>
          </references>
        </pivotArea>
        <pivotArea type="data" collapsedLevelsAreSubtotals="1" fieldPosition="0">
          <references count="4">
            <reference field="4294967294" count="1" selected="0">
              <x v="0"/>
            </reference>
            <reference field="1" count="21">
              <x v="115"/>
              <x v="116"/>
              <x v="117"/>
              <x v="118"/>
              <x v="119"/>
              <x v="120"/>
              <x v="121"/>
              <x v="122"/>
              <x v="123"/>
              <x v="124"/>
              <x v="125"/>
              <x v="126"/>
              <x v="127"/>
              <x v="128"/>
              <x v="129"/>
              <x v="130"/>
              <x v="131"/>
              <x v="132"/>
              <x v="133"/>
              <x v="134"/>
              <x v="135"/>
            </reference>
            <reference field="3" count="1" selected="0">
              <x v="5"/>
            </reference>
            <reference field="4" count="4" selected="0">
              <x v="0"/>
              <x v="1"/>
              <x v="2"/>
              <x v="3"/>
            </reference>
          </references>
        </pivotArea>
      </pivotAreas>
    </conditionalFormat>
  </conditionalFormats>
  <chartFormats count="4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41"/>
  <sheetViews>
    <sheetView workbookViewId="0">
      <pane ySplit="5" topLeftCell="A128" activePane="bottomLeft" state="frozen"/>
      <selection pane="bottomLeft" activeCell="A142" sqref="A142"/>
    </sheetView>
  </sheetViews>
  <sheetFormatPr defaultRowHeight="15" x14ac:dyDescent="0.25"/>
  <cols>
    <col min="4" max="4" width="10" bestFit="1" customWidth="1"/>
    <col min="5" max="5" width="11" customWidth="1"/>
    <col min="7" max="7" width="10.28515625" bestFit="1" customWidth="1"/>
    <col min="8" max="8" width="21.5703125" bestFit="1" customWidth="1"/>
    <col min="9" max="9" width="4.85546875" customWidth="1"/>
    <col min="11" max="11" width="17.7109375" customWidth="1"/>
    <col min="12" max="12" width="12.7109375" customWidth="1"/>
    <col min="14" max="14" width="10.140625" customWidth="1"/>
  </cols>
  <sheetData>
    <row r="1" spans="1:15" ht="14.45" x14ac:dyDescent="0.3">
      <c r="A1" s="10" t="s">
        <v>0</v>
      </c>
    </row>
    <row r="3" spans="1:15" ht="14.45" x14ac:dyDescent="0.3">
      <c r="A3" t="s">
        <v>21</v>
      </c>
      <c r="F3" t="s">
        <v>67</v>
      </c>
      <c r="G3" s="65">
        <f>SUM(G6:G141)</f>
        <v>38548</v>
      </c>
      <c r="J3" t="s">
        <v>22</v>
      </c>
      <c r="M3" t="s">
        <v>67</v>
      </c>
      <c r="N3" s="65">
        <f>SUM(N6:N129)</f>
        <v>3913</v>
      </c>
    </row>
    <row r="5" spans="1:15" ht="14.45" x14ac:dyDescent="0.3">
      <c r="A5" s="1" t="s">
        <v>1</v>
      </c>
      <c r="B5" s="1" t="s">
        <v>30</v>
      </c>
      <c r="C5" s="1" t="s">
        <v>19</v>
      </c>
      <c r="D5" s="3" t="s">
        <v>46</v>
      </c>
      <c r="E5" s="2" t="s">
        <v>2</v>
      </c>
      <c r="F5" s="3" t="s">
        <v>3</v>
      </c>
      <c r="G5" s="3" t="s">
        <v>4</v>
      </c>
      <c r="H5" s="2" t="s">
        <v>29</v>
      </c>
      <c r="J5" s="1" t="s">
        <v>1</v>
      </c>
      <c r="K5" s="2" t="s">
        <v>19</v>
      </c>
      <c r="L5" s="2" t="s">
        <v>2</v>
      </c>
      <c r="M5" s="2" t="s">
        <v>3</v>
      </c>
      <c r="N5" s="2" t="s">
        <v>4</v>
      </c>
    </row>
    <row r="6" spans="1:15" ht="14.45" x14ac:dyDescent="0.3">
      <c r="A6" s="5">
        <v>1</v>
      </c>
      <c r="B6" s="5">
        <v>1</v>
      </c>
      <c r="C6" s="5" t="s">
        <v>20</v>
      </c>
      <c r="D6" s="8">
        <v>2014</v>
      </c>
      <c r="E6" s="6" t="s">
        <v>5</v>
      </c>
      <c r="F6" s="7">
        <v>41664</v>
      </c>
      <c r="G6" s="8">
        <v>407</v>
      </c>
      <c r="H6" s="6" t="s">
        <v>6</v>
      </c>
      <c r="J6" s="5">
        <v>1</v>
      </c>
      <c r="K6" s="6" t="s">
        <v>23</v>
      </c>
      <c r="L6" s="6" t="s">
        <v>5</v>
      </c>
      <c r="M6" s="9">
        <v>41664</v>
      </c>
      <c r="N6" s="8">
        <v>250</v>
      </c>
    </row>
    <row r="7" spans="1:15" ht="14.45" x14ac:dyDescent="0.3">
      <c r="A7" s="5">
        <v>2</v>
      </c>
      <c r="B7" s="5">
        <v>2</v>
      </c>
      <c r="C7" s="5" t="s">
        <v>20</v>
      </c>
      <c r="D7" s="8">
        <v>2014</v>
      </c>
      <c r="E7" s="6" t="s">
        <v>7</v>
      </c>
      <c r="F7" s="7">
        <v>41665</v>
      </c>
      <c r="G7" s="8">
        <v>200</v>
      </c>
      <c r="H7" s="6" t="s">
        <v>6</v>
      </c>
      <c r="J7" s="5">
        <v>2</v>
      </c>
      <c r="K7" s="6" t="s">
        <v>23</v>
      </c>
      <c r="L7" s="6" t="s">
        <v>7</v>
      </c>
      <c r="M7" s="9">
        <v>41665</v>
      </c>
      <c r="N7" s="8">
        <v>175</v>
      </c>
    </row>
    <row r="8" spans="1:15" ht="14.45" x14ac:dyDescent="0.3">
      <c r="A8" s="5">
        <v>3</v>
      </c>
      <c r="B8" s="5">
        <v>3</v>
      </c>
      <c r="C8" s="5" t="s">
        <v>20</v>
      </c>
      <c r="D8" s="8">
        <v>2014</v>
      </c>
      <c r="E8" s="6" t="s">
        <v>5</v>
      </c>
      <c r="F8" s="7">
        <v>41692</v>
      </c>
      <c r="G8" s="8">
        <v>203</v>
      </c>
      <c r="H8" s="6" t="s">
        <v>8</v>
      </c>
      <c r="J8" s="5">
        <v>3</v>
      </c>
      <c r="K8" s="6" t="s">
        <v>23</v>
      </c>
      <c r="L8" s="6" t="s">
        <v>5</v>
      </c>
      <c r="M8" s="9">
        <v>41895</v>
      </c>
      <c r="N8" s="8">
        <v>346</v>
      </c>
    </row>
    <row r="9" spans="1:15" ht="14.45" x14ac:dyDescent="0.3">
      <c r="A9" s="5">
        <v>4</v>
      </c>
      <c r="B9" s="5">
        <v>4</v>
      </c>
      <c r="C9" s="5" t="s">
        <v>20</v>
      </c>
      <c r="D9" s="8">
        <v>2014</v>
      </c>
      <c r="E9" s="6" t="s">
        <v>7</v>
      </c>
      <c r="F9" s="7">
        <v>41693</v>
      </c>
      <c r="G9" s="8">
        <v>209</v>
      </c>
      <c r="H9" s="6" t="s">
        <v>8</v>
      </c>
      <c r="J9" s="5">
        <v>4</v>
      </c>
      <c r="K9" s="6" t="s">
        <v>23</v>
      </c>
      <c r="L9" s="6" t="s">
        <v>7</v>
      </c>
      <c r="M9" s="9">
        <v>41896</v>
      </c>
      <c r="N9" s="8">
        <v>310</v>
      </c>
    </row>
    <row r="10" spans="1:15" x14ac:dyDescent="0.25">
      <c r="A10" s="5">
        <v>5</v>
      </c>
      <c r="B10" s="5">
        <v>5</v>
      </c>
      <c r="C10" s="5" t="s">
        <v>20</v>
      </c>
      <c r="D10" s="8">
        <v>2014</v>
      </c>
      <c r="E10" s="6" t="s">
        <v>5</v>
      </c>
      <c r="F10" s="7">
        <v>41748</v>
      </c>
      <c r="G10" s="8">
        <v>226</v>
      </c>
      <c r="H10" s="6" t="s">
        <v>9</v>
      </c>
      <c r="J10" s="5">
        <v>5</v>
      </c>
      <c r="K10" s="6" t="s">
        <v>24</v>
      </c>
      <c r="L10" s="6"/>
      <c r="M10" s="6"/>
      <c r="N10" s="8">
        <v>983</v>
      </c>
      <c r="O10" t="s">
        <v>25</v>
      </c>
    </row>
    <row r="11" spans="1:15" ht="14.45" x14ac:dyDescent="0.3">
      <c r="A11" s="5">
        <v>6</v>
      </c>
      <c r="B11" s="5">
        <v>6</v>
      </c>
      <c r="C11" s="5" t="s">
        <v>20</v>
      </c>
      <c r="D11" s="8">
        <v>2014</v>
      </c>
      <c r="E11" s="6" t="s">
        <v>7</v>
      </c>
      <c r="F11" s="7">
        <v>41749</v>
      </c>
      <c r="G11" s="8">
        <v>238</v>
      </c>
      <c r="H11" s="6" t="s">
        <v>9</v>
      </c>
      <c r="J11" s="5">
        <v>6</v>
      </c>
      <c r="K11" s="6" t="s">
        <v>18</v>
      </c>
      <c r="L11" s="6" t="s">
        <v>16</v>
      </c>
      <c r="M11" s="9">
        <v>41941</v>
      </c>
      <c r="N11" s="8">
        <v>192</v>
      </c>
    </row>
    <row r="12" spans="1:15" ht="14.45" x14ac:dyDescent="0.3">
      <c r="A12" s="5">
        <v>7</v>
      </c>
      <c r="B12" s="5">
        <v>7</v>
      </c>
      <c r="C12" s="5" t="s">
        <v>20</v>
      </c>
      <c r="D12" s="8">
        <v>2014</v>
      </c>
      <c r="E12" s="6" t="s">
        <v>10</v>
      </c>
      <c r="F12" s="7">
        <v>41750</v>
      </c>
      <c r="G12" s="8">
        <v>91</v>
      </c>
      <c r="H12" s="6" t="s">
        <v>9</v>
      </c>
      <c r="J12" s="5">
        <v>7</v>
      </c>
      <c r="K12" s="6" t="s">
        <v>18</v>
      </c>
      <c r="L12" s="6" t="s">
        <v>17</v>
      </c>
      <c r="M12" s="9">
        <v>41942</v>
      </c>
      <c r="N12" s="8">
        <v>357</v>
      </c>
    </row>
    <row r="13" spans="1:15" ht="14.45" x14ac:dyDescent="0.3">
      <c r="A13" s="5">
        <v>8</v>
      </c>
      <c r="B13" s="5">
        <v>8</v>
      </c>
      <c r="C13" s="5" t="s">
        <v>20</v>
      </c>
      <c r="D13" s="8">
        <v>2014</v>
      </c>
      <c r="E13" s="6" t="s">
        <v>5</v>
      </c>
      <c r="F13" s="7">
        <v>41762</v>
      </c>
      <c r="G13" s="8">
        <v>170</v>
      </c>
      <c r="H13" s="6" t="s">
        <v>11</v>
      </c>
      <c r="J13" s="32">
        <v>8</v>
      </c>
      <c r="K13" s="33" t="s">
        <v>18</v>
      </c>
      <c r="L13" s="33" t="s">
        <v>16</v>
      </c>
      <c r="M13" s="36">
        <v>42669</v>
      </c>
      <c r="N13" s="35">
        <v>455</v>
      </c>
    </row>
    <row r="14" spans="1:15" ht="14.45" x14ac:dyDescent="0.3">
      <c r="A14" s="5">
        <v>9</v>
      </c>
      <c r="B14" s="5">
        <v>9</v>
      </c>
      <c r="C14" s="5" t="s">
        <v>20</v>
      </c>
      <c r="D14" s="8">
        <v>2014</v>
      </c>
      <c r="E14" s="6" t="s">
        <v>7</v>
      </c>
      <c r="F14" s="7">
        <v>41763</v>
      </c>
      <c r="G14" s="8">
        <v>200</v>
      </c>
      <c r="H14" s="6" t="s">
        <v>11</v>
      </c>
      <c r="J14" s="32">
        <v>9</v>
      </c>
      <c r="K14" s="33" t="s">
        <v>18</v>
      </c>
      <c r="L14" s="33" t="s">
        <v>17</v>
      </c>
      <c r="M14" s="36">
        <v>42670</v>
      </c>
      <c r="N14" s="35">
        <v>680</v>
      </c>
    </row>
    <row r="15" spans="1:15" ht="14.45" x14ac:dyDescent="0.3">
      <c r="A15" s="5">
        <v>10</v>
      </c>
      <c r="B15" s="5">
        <v>10</v>
      </c>
      <c r="C15" s="5" t="s">
        <v>20</v>
      </c>
      <c r="D15" s="8">
        <v>2014</v>
      </c>
      <c r="E15" s="6" t="s">
        <v>10</v>
      </c>
      <c r="F15" s="7">
        <v>41764</v>
      </c>
      <c r="G15" s="8">
        <v>311</v>
      </c>
      <c r="H15" s="6" t="s">
        <v>11</v>
      </c>
      <c r="J15" s="37">
        <v>10</v>
      </c>
      <c r="K15" s="38" t="s">
        <v>44</v>
      </c>
      <c r="L15" s="38" t="s">
        <v>16</v>
      </c>
      <c r="M15" s="61">
        <v>43040</v>
      </c>
      <c r="N15" s="40">
        <v>63</v>
      </c>
      <c r="O15" t="s">
        <v>45</v>
      </c>
    </row>
    <row r="16" spans="1:15" ht="14.45" x14ac:dyDescent="0.3">
      <c r="A16" s="5">
        <v>11</v>
      </c>
      <c r="B16" s="5">
        <v>11</v>
      </c>
      <c r="C16" s="5" t="s">
        <v>20</v>
      </c>
      <c r="D16" s="8">
        <v>2014</v>
      </c>
      <c r="E16" s="6" t="s">
        <v>5</v>
      </c>
      <c r="F16" s="7">
        <v>41783</v>
      </c>
      <c r="G16" s="8">
        <v>144</v>
      </c>
      <c r="H16" s="6" t="s">
        <v>12</v>
      </c>
      <c r="J16" s="37">
        <v>11</v>
      </c>
      <c r="K16" s="38" t="s">
        <v>44</v>
      </c>
      <c r="L16" s="38" t="s">
        <v>17</v>
      </c>
      <c r="M16" s="61">
        <v>43041</v>
      </c>
      <c r="N16" s="40">
        <v>102</v>
      </c>
    </row>
    <row r="17" spans="1:10" ht="14.45" x14ac:dyDescent="0.3">
      <c r="A17" s="5">
        <v>12</v>
      </c>
      <c r="B17" s="5">
        <v>12</v>
      </c>
      <c r="C17" s="5" t="s">
        <v>20</v>
      </c>
      <c r="D17" s="8">
        <v>2014</v>
      </c>
      <c r="E17" s="6" t="s">
        <v>7</v>
      </c>
      <c r="F17" s="7">
        <v>41784</v>
      </c>
      <c r="G17" s="8">
        <v>145</v>
      </c>
      <c r="H17" s="6" t="s">
        <v>12</v>
      </c>
    </row>
    <row r="18" spans="1:10" ht="14.45" x14ac:dyDescent="0.3">
      <c r="A18" s="5">
        <v>13</v>
      </c>
      <c r="B18" s="5">
        <v>13</v>
      </c>
      <c r="C18" s="5" t="s">
        <v>20</v>
      </c>
      <c r="D18" s="8">
        <v>2014</v>
      </c>
      <c r="E18" s="6" t="s">
        <v>10</v>
      </c>
      <c r="F18" s="7">
        <v>41785</v>
      </c>
      <c r="G18" s="8">
        <v>305</v>
      </c>
      <c r="H18" s="6" t="s">
        <v>12</v>
      </c>
      <c r="J18" t="s">
        <v>31</v>
      </c>
    </row>
    <row r="19" spans="1:10" ht="14.45" x14ac:dyDescent="0.3">
      <c r="A19" s="5">
        <v>14</v>
      </c>
      <c r="B19" s="5">
        <v>14</v>
      </c>
      <c r="C19" s="5" t="s">
        <v>20</v>
      </c>
      <c r="D19" s="8">
        <v>2014</v>
      </c>
      <c r="E19" s="6" t="s">
        <v>5</v>
      </c>
      <c r="F19" s="7">
        <v>41846</v>
      </c>
      <c r="G19" s="8">
        <v>150</v>
      </c>
      <c r="H19" s="6" t="s">
        <v>13</v>
      </c>
    </row>
    <row r="20" spans="1:10" ht="14.45" x14ac:dyDescent="0.3">
      <c r="A20" s="5">
        <v>15</v>
      </c>
      <c r="B20" s="5">
        <v>15</v>
      </c>
      <c r="C20" s="5" t="s">
        <v>20</v>
      </c>
      <c r="D20" s="8">
        <v>2014</v>
      </c>
      <c r="E20" s="6" t="s">
        <v>7</v>
      </c>
      <c r="F20" s="7">
        <v>41847</v>
      </c>
      <c r="G20" s="8">
        <v>150</v>
      </c>
      <c r="H20" s="6" t="s">
        <v>13</v>
      </c>
    </row>
    <row r="21" spans="1:10" ht="14.45" x14ac:dyDescent="0.3">
      <c r="A21" s="5">
        <v>16</v>
      </c>
      <c r="B21" s="5">
        <v>16</v>
      </c>
      <c r="C21" s="5" t="s">
        <v>20</v>
      </c>
      <c r="D21" s="8">
        <v>2014</v>
      </c>
      <c r="E21" s="6" t="s">
        <v>5</v>
      </c>
      <c r="F21" s="7">
        <v>41874</v>
      </c>
      <c r="G21" s="8">
        <v>76</v>
      </c>
      <c r="H21" s="6" t="s">
        <v>14</v>
      </c>
    </row>
    <row r="22" spans="1:10" ht="14.45" x14ac:dyDescent="0.3">
      <c r="A22" s="5">
        <v>17</v>
      </c>
      <c r="B22" s="5">
        <v>17</v>
      </c>
      <c r="C22" s="5" t="s">
        <v>20</v>
      </c>
      <c r="D22" s="8">
        <v>2014</v>
      </c>
      <c r="E22" s="6" t="s">
        <v>7</v>
      </c>
      <c r="F22" s="7">
        <v>41875</v>
      </c>
      <c r="G22" s="8">
        <v>173</v>
      </c>
      <c r="H22" s="6" t="s">
        <v>14</v>
      </c>
    </row>
    <row r="23" spans="1:10" ht="14.45" x14ac:dyDescent="0.3">
      <c r="A23" s="5">
        <v>18</v>
      </c>
      <c r="B23" s="5">
        <v>18</v>
      </c>
      <c r="C23" s="5" t="s">
        <v>20</v>
      </c>
      <c r="D23" s="8">
        <v>2014</v>
      </c>
      <c r="E23" s="6" t="s">
        <v>5</v>
      </c>
      <c r="F23" s="7">
        <v>41895</v>
      </c>
      <c r="G23" s="8">
        <v>262</v>
      </c>
      <c r="H23" s="6" t="s">
        <v>15</v>
      </c>
    </row>
    <row r="24" spans="1:10" thickBot="1" x14ac:dyDescent="0.35">
      <c r="A24" s="15">
        <v>19</v>
      </c>
      <c r="B24" s="15">
        <v>19</v>
      </c>
      <c r="C24" s="15" t="s">
        <v>20</v>
      </c>
      <c r="D24" s="18">
        <v>2014</v>
      </c>
      <c r="E24" s="16" t="s">
        <v>7</v>
      </c>
      <c r="F24" s="17">
        <v>41896</v>
      </c>
      <c r="G24" s="18">
        <v>216</v>
      </c>
      <c r="H24" s="16" t="s">
        <v>15</v>
      </c>
    </row>
    <row r="25" spans="1:10" ht="14.45" x14ac:dyDescent="0.3">
      <c r="A25" s="11">
        <v>1</v>
      </c>
      <c r="B25" s="11">
        <v>20</v>
      </c>
      <c r="C25" s="11" t="s">
        <v>20</v>
      </c>
      <c r="D25" s="14">
        <v>2015</v>
      </c>
      <c r="E25" s="12" t="s">
        <v>5</v>
      </c>
      <c r="F25" s="13">
        <v>42035</v>
      </c>
      <c r="G25" s="14">
        <v>253</v>
      </c>
      <c r="H25" s="12" t="s">
        <v>6</v>
      </c>
    </row>
    <row r="26" spans="1:10" ht="14.45" x14ac:dyDescent="0.3">
      <c r="A26" s="1">
        <v>2</v>
      </c>
      <c r="B26" s="1">
        <v>21</v>
      </c>
      <c r="C26" s="1" t="s">
        <v>20</v>
      </c>
      <c r="D26" s="3">
        <v>2015</v>
      </c>
      <c r="E26" s="2" t="s">
        <v>7</v>
      </c>
      <c r="F26" s="4">
        <v>42036</v>
      </c>
      <c r="G26" s="3">
        <v>290</v>
      </c>
      <c r="H26" s="2" t="s">
        <v>6</v>
      </c>
    </row>
    <row r="27" spans="1:10" ht="14.45" x14ac:dyDescent="0.3">
      <c r="A27" s="1">
        <v>3</v>
      </c>
      <c r="B27" s="1">
        <v>22</v>
      </c>
      <c r="C27" s="1" t="s">
        <v>20</v>
      </c>
      <c r="D27" s="3">
        <v>2015</v>
      </c>
      <c r="E27" s="2" t="s">
        <v>5</v>
      </c>
      <c r="F27" s="4">
        <v>42056</v>
      </c>
      <c r="G27" s="3">
        <v>232</v>
      </c>
      <c r="H27" s="2" t="s">
        <v>8</v>
      </c>
    </row>
    <row r="28" spans="1:10" ht="14.45" x14ac:dyDescent="0.3">
      <c r="A28" s="1">
        <v>4</v>
      </c>
      <c r="B28" s="1">
        <v>23</v>
      </c>
      <c r="C28" s="1" t="s">
        <v>20</v>
      </c>
      <c r="D28" s="3">
        <v>2015</v>
      </c>
      <c r="E28" s="2" t="s">
        <v>7</v>
      </c>
      <c r="F28" s="4">
        <v>42057</v>
      </c>
      <c r="G28" s="3">
        <v>109</v>
      </c>
      <c r="H28" s="2" t="s">
        <v>8</v>
      </c>
    </row>
    <row r="29" spans="1:10" ht="14.45" x14ac:dyDescent="0.3">
      <c r="A29" s="1">
        <v>5</v>
      </c>
      <c r="B29" s="1">
        <v>24</v>
      </c>
      <c r="C29" s="1" t="s">
        <v>20</v>
      </c>
      <c r="D29" s="3">
        <v>2015</v>
      </c>
      <c r="E29" s="2" t="s">
        <v>5</v>
      </c>
      <c r="F29" s="4">
        <v>42098</v>
      </c>
      <c r="G29" s="3">
        <v>343</v>
      </c>
      <c r="H29" s="2" t="s">
        <v>9</v>
      </c>
    </row>
    <row r="30" spans="1:10" ht="14.45" x14ac:dyDescent="0.3">
      <c r="A30" s="1">
        <v>6</v>
      </c>
      <c r="B30" s="1">
        <v>25</v>
      </c>
      <c r="C30" s="1" t="s">
        <v>20</v>
      </c>
      <c r="D30" s="3">
        <v>2015</v>
      </c>
      <c r="E30" s="2" t="s">
        <v>7</v>
      </c>
      <c r="F30" s="4">
        <v>42099</v>
      </c>
      <c r="G30" s="3">
        <v>227</v>
      </c>
      <c r="H30" s="2" t="s">
        <v>9</v>
      </c>
    </row>
    <row r="31" spans="1:10" ht="14.45" x14ac:dyDescent="0.3">
      <c r="A31" s="1">
        <v>7</v>
      </c>
      <c r="B31" s="1">
        <v>26</v>
      </c>
      <c r="C31" s="1" t="s">
        <v>20</v>
      </c>
      <c r="D31" s="3">
        <v>2015</v>
      </c>
      <c r="E31" s="2" t="s">
        <v>5</v>
      </c>
      <c r="F31" s="4">
        <v>42105</v>
      </c>
      <c r="G31" s="3">
        <v>197</v>
      </c>
      <c r="H31" s="2" t="s">
        <v>9</v>
      </c>
    </row>
    <row r="32" spans="1:10" ht="14.45" x14ac:dyDescent="0.3">
      <c r="A32" s="1">
        <v>8</v>
      </c>
      <c r="B32" s="1">
        <v>27</v>
      </c>
      <c r="C32" s="1" t="s">
        <v>20</v>
      </c>
      <c r="D32" s="3">
        <v>2015</v>
      </c>
      <c r="E32" s="2" t="s">
        <v>5</v>
      </c>
      <c r="F32" s="4">
        <v>42126</v>
      </c>
      <c r="G32" s="3">
        <v>78</v>
      </c>
      <c r="H32" s="2" t="s">
        <v>26</v>
      </c>
    </row>
    <row r="33" spans="1:8" ht="14.45" x14ac:dyDescent="0.3">
      <c r="A33" s="1">
        <v>9</v>
      </c>
      <c r="B33" s="1">
        <v>28</v>
      </c>
      <c r="C33" s="1" t="s">
        <v>20</v>
      </c>
      <c r="D33" s="3">
        <v>2015</v>
      </c>
      <c r="E33" s="2" t="s">
        <v>7</v>
      </c>
      <c r="F33" s="4">
        <v>42127</v>
      </c>
      <c r="G33" s="3">
        <v>84</v>
      </c>
      <c r="H33" s="2" t="s">
        <v>11</v>
      </c>
    </row>
    <row r="34" spans="1:8" ht="14.45" x14ac:dyDescent="0.3">
      <c r="A34" s="1">
        <v>10</v>
      </c>
      <c r="B34" s="1">
        <v>29</v>
      </c>
      <c r="C34" s="1" t="s">
        <v>20</v>
      </c>
      <c r="D34" s="3">
        <v>2015</v>
      </c>
      <c r="E34" s="2" t="s">
        <v>10</v>
      </c>
      <c r="F34" s="4">
        <v>42128</v>
      </c>
      <c r="G34" s="3">
        <v>215</v>
      </c>
      <c r="H34" s="2" t="s">
        <v>11</v>
      </c>
    </row>
    <row r="35" spans="1:8" ht="14.45" x14ac:dyDescent="0.3">
      <c r="A35" s="1">
        <v>11</v>
      </c>
      <c r="B35" s="1">
        <v>30</v>
      </c>
      <c r="C35" s="1" t="s">
        <v>20</v>
      </c>
      <c r="D35" s="3">
        <v>2015</v>
      </c>
      <c r="E35" s="2" t="s">
        <v>5</v>
      </c>
      <c r="F35" s="4">
        <v>42147</v>
      </c>
      <c r="G35" s="3">
        <v>171</v>
      </c>
      <c r="H35" s="2" t="s">
        <v>12</v>
      </c>
    </row>
    <row r="36" spans="1:8" ht="14.45" x14ac:dyDescent="0.3">
      <c r="A36" s="1">
        <v>12</v>
      </c>
      <c r="B36" s="1">
        <v>31</v>
      </c>
      <c r="C36" s="1" t="s">
        <v>20</v>
      </c>
      <c r="D36" s="3">
        <v>2015</v>
      </c>
      <c r="E36" s="2" t="s">
        <v>7</v>
      </c>
      <c r="F36" s="4">
        <v>42148</v>
      </c>
      <c r="G36" s="3">
        <v>78</v>
      </c>
      <c r="H36" s="2" t="s">
        <v>12</v>
      </c>
    </row>
    <row r="37" spans="1:8" ht="14.45" x14ac:dyDescent="0.3">
      <c r="A37" s="1">
        <v>13</v>
      </c>
      <c r="B37" s="1">
        <v>32</v>
      </c>
      <c r="C37" s="1" t="s">
        <v>20</v>
      </c>
      <c r="D37" s="3">
        <v>2015</v>
      </c>
      <c r="E37" s="2" t="s">
        <v>5</v>
      </c>
      <c r="F37" s="4">
        <v>42168</v>
      </c>
      <c r="G37" s="3">
        <v>161</v>
      </c>
      <c r="H37" s="2" t="s">
        <v>27</v>
      </c>
    </row>
    <row r="38" spans="1:8" ht="14.45" x14ac:dyDescent="0.3">
      <c r="A38" s="1">
        <v>14</v>
      </c>
      <c r="B38" s="1">
        <v>33</v>
      </c>
      <c r="C38" s="1" t="s">
        <v>20</v>
      </c>
      <c r="D38" s="3">
        <v>2015</v>
      </c>
      <c r="E38" s="2" t="s">
        <v>7</v>
      </c>
      <c r="F38" s="4">
        <v>42169</v>
      </c>
      <c r="G38" s="3">
        <v>66</v>
      </c>
      <c r="H38" s="2" t="s">
        <v>27</v>
      </c>
    </row>
    <row r="39" spans="1:8" ht="14.45" x14ac:dyDescent="0.3">
      <c r="A39" s="1">
        <v>15</v>
      </c>
      <c r="B39" s="1">
        <v>34</v>
      </c>
      <c r="C39" s="1" t="s">
        <v>20</v>
      </c>
      <c r="D39" s="3">
        <v>2015</v>
      </c>
      <c r="E39" s="2" t="s">
        <v>5</v>
      </c>
      <c r="F39" s="4">
        <v>42175</v>
      </c>
      <c r="G39" s="3">
        <v>206</v>
      </c>
      <c r="H39" s="2" t="s">
        <v>27</v>
      </c>
    </row>
    <row r="40" spans="1:8" thickBot="1" x14ac:dyDescent="0.35">
      <c r="A40" s="19">
        <v>16</v>
      </c>
      <c r="B40" s="19">
        <v>35</v>
      </c>
      <c r="C40" s="19" t="s">
        <v>20</v>
      </c>
      <c r="D40" s="22">
        <v>2015</v>
      </c>
      <c r="E40" s="20" t="s">
        <v>7</v>
      </c>
      <c r="F40" s="21">
        <v>42176</v>
      </c>
      <c r="G40" s="22">
        <v>298</v>
      </c>
      <c r="H40" s="20" t="s">
        <v>27</v>
      </c>
    </row>
    <row r="41" spans="1:8" thickTop="1" x14ac:dyDescent="0.3">
      <c r="A41" s="11">
        <v>17</v>
      </c>
      <c r="B41" s="11">
        <v>36</v>
      </c>
      <c r="C41" s="11" t="s">
        <v>20</v>
      </c>
      <c r="D41" s="14">
        <v>2015</v>
      </c>
      <c r="E41" s="12" t="s">
        <v>5</v>
      </c>
      <c r="F41" s="13">
        <v>42203</v>
      </c>
      <c r="G41" s="14">
        <v>298</v>
      </c>
      <c r="H41" s="12" t="s">
        <v>13</v>
      </c>
    </row>
    <row r="42" spans="1:8" ht="14.45" x14ac:dyDescent="0.3">
      <c r="A42" s="1">
        <v>18</v>
      </c>
      <c r="B42" s="1">
        <v>37</v>
      </c>
      <c r="C42" s="1" t="s">
        <v>20</v>
      </c>
      <c r="D42" s="3">
        <v>2015</v>
      </c>
      <c r="E42" s="2" t="s">
        <v>7</v>
      </c>
      <c r="F42" s="4">
        <v>42204</v>
      </c>
      <c r="G42" s="3">
        <v>237</v>
      </c>
      <c r="H42" s="2" t="s">
        <v>13</v>
      </c>
    </row>
    <row r="43" spans="1:8" ht="14.45" x14ac:dyDescent="0.3">
      <c r="A43" s="1">
        <v>19</v>
      </c>
      <c r="B43" s="1">
        <v>38</v>
      </c>
      <c r="C43" s="1" t="s">
        <v>20</v>
      </c>
      <c r="D43" s="3">
        <v>2015</v>
      </c>
      <c r="E43" s="2" t="s">
        <v>5</v>
      </c>
      <c r="F43" s="4">
        <v>42245</v>
      </c>
      <c r="G43" s="3">
        <v>278</v>
      </c>
      <c r="H43" s="2" t="s">
        <v>14</v>
      </c>
    </row>
    <row r="44" spans="1:8" ht="14.45" x14ac:dyDescent="0.3">
      <c r="A44" s="1">
        <v>20</v>
      </c>
      <c r="B44" s="1">
        <v>39</v>
      </c>
      <c r="C44" s="1" t="s">
        <v>20</v>
      </c>
      <c r="D44" s="3">
        <v>2015</v>
      </c>
      <c r="E44" s="2" t="s">
        <v>7</v>
      </c>
      <c r="F44" s="4">
        <v>42246</v>
      </c>
      <c r="G44" s="3">
        <v>253</v>
      </c>
      <c r="H44" s="2" t="s">
        <v>14</v>
      </c>
    </row>
    <row r="45" spans="1:8" ht="14.45" x14ac:dyDescent="0.3">
      <c r="A45" s="1">
        <v>21</v>
      </c>
      <c r="B45" s="1">
        <v>40</v>
      </c>
      <c r="C45" s="1" t="s">
        <v>20</v>
      </c>
      <c r="D45" s="3">
        <v>2015</v>
      </c>
      <c r="E45" s="2" t="s">
        <v>10</v>
      </c>
      <c r="F45" s="4">
        <v>42247</v>
      </c>
      <c r="G45" s="3">
        <v>112</v>
      </c>
      <c r="H45" s="2" t="s">
        <v>14</v>
      </c>
    </row>
    <row r="46" spans="1:8" ht="14.45" x14ac:dyDescent="0.3">
      <c r="A46" s="1">
        <v>22</v>
      </c>
      <c r="B46" s="1">
        <v>41</v>
      </c>
      <c r="C46" s="1" t="s">
        <v>20</v>
      </c>
      <c r="D46" s="3">
        <v>2015</v>
      </c>
      <c r="E46" s="2" t="s">
        <v>5</v>
      </c>
      <c r="F46" s="4">
        <v>42259</v>
      </c>
      <c r="G46" s="3">
        <v>217</v>
      </c>
      <c r="H46" s="2" t="s">
        <v>15</v>
      </c>
    </row>
    <row r="47" spans="1:8" ht="14.45" x14ac:dyDescent="0.3">
      <c r="A47" s="1">
        <v>23</v>
      </c>
      <c r="B47" s="1">
        <v>42</v>
      </c>
      <c r="C47" s="1" t="s">
        <v>20</v>
      </c>
      <c r="D47" s="3">
        <v>2015</v>
      </c>
      <c r="E47" s="2" t="s">
        <v>7</v>
      </c>
      <c r="F47" s="4">
        <v>42260</v>
      </c>
      <c r="G47" s="3">
        <v>503</v>
      </c>
      <c r="H47" s="2" t="s">
        <v>15</v>
      </c>
    </row>
    <row r="48" spans="1:8" ht="14.45" x14ac:dyDescent="0.3">
      <c r="A48" s="1">
        <v>24</v>
      </c>
      <c r="B48" s="1">
        <v>43</v>
      </c>
      <c r="C48" s="1" t="s">
        <v>20</v>
      </c>
      <c r="D48" s="3">
        <v>2015</v>
      </c>
      <c r="E48" s="2" t="s">
        <v>5</v>
      </c>
      <c r="F48" s="4">
        <v>42308</v>
      </c>
      <c r="G48" s="3">
        <v>319</v>
      </c>
      <c r="H48" s="2" t="s">
        <v>28</v>
      </c>
    </row>
    <row r="49" spans="1:8" thickBot="1" x14ac:dyDescent="0.35">
      <c r="A49" s="24">
        <v>25</v>
      </c>
      <c r="B49" s="24">
        <v>44</v>
      </c>
      <c r="C49" s="24" t="s">
        <v>20</v>
      </c>
      <c r="D49" s="27">
        <v>2015</v>
      </c>
      <c r="E49" s="25" t="s">
        <v>7</v>
      </c>
      <c r="F49" s="26">
        <v>42309</v>
      </c>
      <c r="G49" s="27">
        <v>231</v>
      </c>
      <c r="H49" s="25" t="s">
        <v>28</v>
      </c>
    </row>
    <row r="50" spans="1:8" ht="14.45" x14ac:dyDescent="0.3">
      <c r="A50" s="28">
        <v>1</v>
      </c>
      <c r="B50" s="28">
        <v>45</v>
      </c>
      <c r="C50" s="28" t="s">
        <v>20</v>
      </c>
      <c r="D50" s="31">
        <v>2016</v>
      </c>
      <c r="E50" s="29" t="s">
        <v>5</v>
      </c>
      <c r="F50" s="30">
        <v>42399</v>
      </c>
      <c r="G50" s="31">
        <v>355</v>
      </c>
      <c r="H50" s="29" t="s">
        <v>6</v>
      </c>
    </row>
    <row r="51" spans="1:8" ht="14.45" x14ac:dyDescent="0.3">
      <c r="A51" s="32">
        <v>2</v>
      </c>
      <c r="B51" s="32">
        <v>46</v>
      </c>
      <c r="C51" s="32" t="s">
        <v>20</v>
      </c>
      <c r="D51" s="35">
        <v>2016</v>
      </c>
      <c r="E51" s="33" t="s">
        <v>7</v>
      </c>
      <c r="F51" s="34">
        <v>42400</v>
      </c>
      <c r="G51" s="35">
        <v>280</v>
      </c>
      <c r="H51" s="33" t="s">
        <v>6</v>
      </c>
    </row>
    <row r="52" spans="1:8" ht="14.45" x14ac:dyDescent="0.3">
      <c r="A52" s="32">
        <v>3</v>
      </c>
      <c r="B52" s="32">
        <v>47</v>
      </c>
      <c r="C52" s="32" t="s">
        <v>20</v>
      </c>
      <c r="D52" s="35">
        <v>2016</v>
      </c>
      <c r="E52" s="33" t="s">
        <v>5</v>
      </c>
      <c r="F52" s="34">
        <v>42420</v>
      </c>
      <c r="G52" s="35">
        <v>207</v>
      </c>
      <c r="H52" s="33" t="s">
        <v>8</v>
      </c>
    </row>
    <row r="53" spans="1:8" ht="14.45" x14ac:dyDescent="0.3">
      <c r="A53" s="32">
        <v>4</v>
      </c>
      <c r="B53" s="32">
        <v>48</v>
      </c>
      <c r="C53" s="32" t="s">
        <v>20</v>
      </c>
      <c r="D53" s="35">
        <v>2016</v>
      </c>
      <c r="E53" s="33" t="s">
        <v>7</v>
      </c>
      <c r="F53" s="34">
        <v>42421</v>
      </c>
      <c r="G53" s="35">
        <v>260</v>
      </c>
      <c r="H53" s="33" t="s">
        <v>8</v>
      </c>
    </row>
    <row r="54" spans="1:8" ht="14.45" x14ac:dyDescent="0.3">
      <c r="A54" s="32">
        <v>5</v>
      </c>
      <c r="B54" s="32">
        <v>49</v>
      </c>
      <c r="C54" s="32" t="s">
        <v>20</v>
      </c>
      <c r="D54" s="35">
        <v>2016</v>
      </c>
      <c r="E54" s="33" t="s">
        <v>5</v>
      </c>
      <c r="F54" s="34">
        <v>42441</v>
      </c>
      <c r="G54" s="35">
        <v>380</v>
      </c>
      <c r="H54" s="33" t="s">
        <v>32</v>
      </c>
    </row>
    <row r="55" spans="1:8" ht="14.45" x14ac:dyDescent="0.3">
      <c r="A55" s="32">
        <v>6</v>
      </c>
      <c r="B55" s="32">
        <v>50</v>
      </c>
      <c r="C55" s="32" t="s">
        <v>20</v>
      </c>
      <c r="D55" s="35">
        <v>2016</v>
      </c>
      <c r="E55" s="33" t="s">
        <v>5</v>
      </c>
      <c r="F55" s="34">
        <v>42455</v>
      </c>
      <c r="G55" s="35">
        <v>485</v>
      </c>
      <c r="H55" s="33" t="s">
        <v>9</v>
      </c>
    </row>
    <row r="56" spans="1:8" ht="14.45" x14ac:dyDescent="0.3">
      <c r="A56" s="32">
        <v>7</v>
      </c>
      <c r="B56" s="32">
        <v>51</v>
      </c>
      <c r="C56" s="32" t="s">
        <v>20</v>
      </c>
      <c r="D56" s="35">
        <v>2016</v>
      </c>
      <c r="E56" s="33" t="s">
        <v>7</v>
      </c>
      <c r="F56" s="34">
        <v>42456</v>
      </c>
      <c r="G56" s="35">
        <v>440</v>
      </c>
      <c r="H56" s="33" t="s">
        <v>9</v>
      </c>
    </row>
    <row r="57" spans="1:8" x14ac:dyDescent="0.25">
      <c r="A57" s="32">
        <v>8</v>
      </c>
      <c r="B57" s="32">
        <v>52</v>
      </c>
      <c r="C57" s="32" t="s">
        <v>20</v>
      </c>
      <c r="D57" s="35">
        <v>2016</v>
      </c>
      <c r="E57" s="33" t="s">
        <v>5</v>
      </c>
      <c r="F57" s="34">
        <v>42469</v>
      </c>
      <c r="G57" s="35">
        <v>392</v>
      </c>
      <c r="H57" s="33" t="s">
        <v>33</v>
      </c>
    </row>
    <row r="58" spans="1:8" ht="14.45" x14ac:dyDescent="0.3">
      <c r="A58" s="32">
        <v>9</v>
      </c>
      <c r="B58" s="32">
        <v>53</v>
      </c>
      <c r="C58" s="32" t="s">
        <v>20</v>
      </c>
      <c r="D58" s="35">
        <v>2016</v>
      </c>
      <c r="E58" s="33" t="s">
        <v>5</v>
      </c>
      <c r="F58" s="34">
        <v>42490</v>
      </c>
      <c r="G58" s="35">
        <v>267</v>
      </c>
      <c r="H58" s="33" t="s">
        <v>34</v>
      </c>
    </row>
    <row r="59" spans="1:8" ht="14.45" x14ac:dyDescent="0.3">
      <c r="A59" s="32">
        <v>10</v>
      </c>
      <c r="B59" s="32">
        <v>54</v>
      </c>
      <c r="C59" s="32" t="s">
        <v>20</v>
      </c>
      <c r="D59" s="35">
        <v>2016</v>
      </c>
      <c r="E59" s="33" t="s">
        <v>10</v>
      </c>
      <c r="F59" s="34">
        <v>42492</v>
      </c>
      <c r="G59" s="35">
        <v>382</v>
      </c>
      <c r="H59" s="33" t="s">
        <v>34</v>
      </c>
    </row>
    <row r="60" spans="1:8" ht="14.45" x14ac:dyDescent="0.3">
      <c r="A60" s="32">
        <v>11</v>
      </c>
      <c r="B60" s="32">
        <v>55</v>
      </c>
      <c r="C60" s="32" t="s">
        <v>20</v>
      </c>
      <c r="D60" s="35">
        <v>2016</v>
      </c>
      <c r="E60" s="33" t="s">
        <v>5</v>
      </c>
      <c r="F60" s="34">
        <v>42518</v>
      </c>
      <c r="G60" s="35">
        <v>435</v>
      </c>
      <c r="H60" s="33" t="s">
        <v>35</v>
      </c>
    </row>
    <row r="61" spans="1:8" ht="14.45" x14ac:dyDescent="0.3">
      <c r="A61" s="32">
        <v>12</v>
      </c>
      <c r="B61" s="32">
        <v>56</v>
      </c>
      <c r="C61" s="32" t="s">
        <v>20</v>
      </c>
      <c r="D61" s="35">
        <v>2016</v>
      </c>
      <c r="E61" s="33" t="s">
        <v>10</v>
      </c>
      <c r="F61" s="34">
        <v>42520</v>
      </c>
      <c r="G61" s="35">
        <v>492</v>
      </c>
      <c r="H61" s="33" t="s">
        <v>35</v>
      </c>
    </row>
    <row r="62" spans="1:8" ht="14.45" x14ac:dyDescent="0.3">
      <c r="A62" s="32">
        <v>13</v>
      </c>
      <c r="B62" s="32">
        <v>57</v>
      </c>
      <c r="C62" s="32" t="s">
        <v>20</v>
      </c>
      <c r="D62" s="35">
        <v>2016</v>
      </c>
      <c r="E62" s="33" t="s">
        <v>5</v>
      </c>
      <c r="F62" s="34">
        <v>42539</v>
      </c>
      <c r="G62" s="35">
        <v>195</v>
      </c>
      <c r="H62" s="33" t="s">
        <v>27</v>
      </c>
    </row>
    <row r="63" spans="1:8" ht="14.45" x14ac:dyDescent="0.3">
      <c r="A63" s="32">
        <v>14</v>
      </c>
      <c r="B63" s="32">
        <v>58</v>
      </c>
      <c r="C63" s="32" t="s">
        <v>20</v>
      </c>
      <c r="D63" s="35">
        <v>2016</v>
      </c>
      <c r="E63" s="33" t="s">
        <v>7</v>
      </c>
      <c r="F63" s="34">
        <v>42540</v>
      </c>
      <c r="G63" s="35">
        <v>254</v>
      </c>
      <c r="H63" s="33" t="s">
        <v>27</v>
      </c>
    </row>
    <row r="64" spans="1:8" ht="14.45" x14ac:dyDescent="0.3">
      <c r="A64" s="32">
        <v>15</v>
      </c>
      <c r="B64" s="32">
        <v>59</v>
      </c>
      <c r="C64" s="32" t="s">
        <v>20</v>
      </c>
      <c r="D64" s="35">
        <v>2016</v>
      </c>
      <c r="E64" s="33" t="s">
        <v>5</v>
      </c>
      <c r="F64" s="34">
        <v>42560</v>
      </c>
      <c r="G64" s="35">
        <v>158</v>
      </c>
      <c r="H64" s="33" t="s">
        <v>36</v>
      </c>
    </row>
    <row r="65" spans="1:8" ht="14.45" x14ac:dyDescent="0.3">
      <c r="A65" s="32">
        <v>16</v>
      </c>
      <c r="B65" s="32">
        <v>60</v>
      </c>
      <c r="C65" s="32" t="s">
        <v>20</v>
      </c>
      <c r="D65" s="35">
        <v>2016</v>
      </c>
      <c r="E65" s="33" t="s">
        <v>5</v>
      </c>
      <c r="F65" s="34">
        <v>42574</v>
      </c>
      <c r="G65" s="35">
        <v>378</v>
      </c>
      <c r="H65" s="33" t="s">
        <v>36</v>
      </c>
    </row>
    <row r="66" spans="1:8" ht="14.45" x14ac:dyDescent="0.3">
      <c r="A66" s="32">
        <v>17</v>
      </c>
      <c r="B66" s="32">
        <v>61</v>
      </c>
      <c r="C66" s="32" t="s">
        <v>20</v>
      </c>
      <c r="D66" s="35">
        <v>2016</v>
      </c>
      <c r="E66" s="33" t="s">
        <v>5</v>
      </c>
      <c r="F66" s="34">
        <v>42595</v>
      </c>
      <c r="G66" s="35">
        <v>387</v>
      </c>
      <c r="H66" s="33" t="s">
        <v>36</v>
      </c>
    </row>
    <row r="67" spans="1:8" ht="14.45" x14ac:dyDescent="0.3">
      <c r="A67" s="32">
        <v>18</v>
      </c>
      <c r="B67" s="32">
        <v>62</v>
      </c>
      <c r="C67" s="32" t="s">
        <v>20</v>
      </c>
      <c r="D67" s="35">
        <v>2016</v>
      </c>
      <c r="E67" s="33" t="s">
        <v>5</v>
      </c>
      <c r="F67" s="34">
        <v>42609</v>
      </c>
      <c r="G67" s="35">
        <v>313</v>
      </c>
      <c r="H67" s="33" t="s">
        <v>37</v>
      </c>
    </row>
    <row r="68" spans="1:8" ht="14.45" x14ac:dyDescent="0.3">
      <c r="A68" s="32">
        <v>19</v>
      </c>
      <c r="B68" s="32">
        <v>63</v>
      </c>
      <c r="C68" s="32" t="s">
        <v>20</v>
      </c>
      <c r="D68" s="35">
        <v>2016</v>
      </c>
      <c r="E68" s="33" t="s">
        <v>38</v>
      </c>
      <c r="F68" s="34">
        <v>42622</v>
      </c>
      <c r="G68" s="35">
        <v>81</v>
      </c>
      <c r="H68" s="33" t="s">
        <v>15</v>
      </c>
    </row>
    <row r="69" spans="1:8" ht="14.45" x14ac:dyDescent="0.3">
      <c r="A69" s="32">
        <v>20</v>
      </c>
      <c r="B69" s="32">
        <v>64</v>
      </c>
      <c r="C69" s="32" t="s">
        <v>20</v>
      </c>
      <c r="D69" s="35">
        <v>2016</v>
      </c>
      <c r="E69" s="33" t="s">
        <v>5</v>
      </c>
      <c r="F69" s="34">
        <v>42623</v>
      </c>
      <c r="G69" s="35">
        <v>336</v>
      </c>
      <c r="H69" s="33" t="s">
        <v>15</v>
      </c>
    </row>
    <row r="70" spans="1:8" ht="14.45" x14ac:dyDescent="0.3">
      <c r="A70" s="32">
        <v>21</v>
      </c>
      <c r="B70" s="32">
        <v>65</v>
      </c>
      <c r="C70" s="32" t="s">
        <v>20</v>
      </c>
      <c r="D70" s="35">
        <v>2016</v>
      </c>
      <c r="E70" s="33" t="s">
        <v>7</v>
      </c>
      <c r="F70" s="34">
        <v>42624</v>
      </c>
      <c r="G70" s="35">
        <v>278</v>
      </c>
      <c r="H70" s="33" t="s">
        <v>15</v>
      </c>
    </row>
    <row r="71" spans="1:8" ht="14.45" x14ac:dyDescent="0.3">
      <c r="A71" s="32">
        <v>22</v>
      </c>
      <c r="B71" s="32">
        <v>66</v>
      </c>
      <c r="C71" s="32" t="s">
        <v>20</v>
      </c>
      <c r="D71" s="35">
        <v>2016</v>
      </c>
      <c r="E71" s="33" t="s">
        <v>5</v>
      </c>
      <c r="F71" s="34">
        <v>42637</v>
      </c>
      <c r="G71" s="35">
        <v>408</v>
      </c>
      <c r="H71" s="33" t="s">
        <v>36</v>
      </c>
    </row>
    <row r="72" spans="1:8" ht="14.45" x14ac:dyDescent="0.3">
      <c r="A72" s="32">
        <v>23</v>
      </c>
      <c r="B72" s="32">
        <v>67</v>
      </c>
      <c r="C72" s="32" t="s">
        <v>20</v>
      </c>
      <c r="D72" s="35">
        <v>2016</v>
      </c>
      <c r="E72" s="33" t="s">
        <v>5</v>
      </c>
      <c r="F72" s="34">
        <v>42651</v>
      </c>
      <c r="G72" s="35">
        <v>350</v>
      </c>
      <c r="H72" s="33" t="s">
        <v>36</v>
      </c>
    </row>
    <row r="73" spans="1:8" thickBot="1" x14ac:dyDescent="0.35">
      <c r="A73" s="45">
        <v>24</v>
      </c>
      <c r="B73" s="45">
        <v>68</v>
      </c>
      <c r="C73" s="45" t="s">
        <v>20</v>
      </c>
      <c r="D73" s="48">
        <v>2016</v>
      </c>
      <c r="E73" s="46" t="s">
        <v>5</v>
      </c>
      <c r="F73" s="47">
        <v>42672</v>
      </c>
      <c r="G73" s="48">
        <v>535</v>
      </c>
      <c r="H73" s="46" t="s">
        <v>36</v>
      </c>
    </row>
    <row r="74" spans="1:8" ht="14.45" x14ac:dyDescent="0.3">
      <c r="A74" s="41">
        <v>1</v>
      </c>
      <c r="B74" s="41">
        <v>69</v>
      </c>
      <c r="C74" s="41" t="s">
        <v>20</v>
      </c>
      <c r="D74" s="44">
        <v>2017</v>
      </c>
      <c r="E74" s="42" t="s">
        <v>5</v>
      </c>
      <c r="F74" s="43">
        <v>42763</v>
      </c>
      <c r="G74" s="44">
        <v>353</v>
      </c>
      <c r="H74" s="42" t="s">
        <v>6</v>
      </c>
    </row>
    <row r="75" spans="1:8" ht="14.45" x14ac:dyDescent="0.3">
      <c r="A75" s="37">
        <v>2</v>
      </c>
      <c r="B75" s="37">
        <v>70</v>
      </c>
      <c r="C75" s="37" t="s">
        <v>20</v>
      </c>
      <c r="D75" s="40">
        <v>2017</v>
      </c>
      <c r="E75" s="38" t="s">
        <v>7</v>
      </c>
      <c r="F75" s="39">
        <v>42764</v>
      </c>
      <c r="G75" s="40">
        <v>323</v>
      </c>
      <c r="H75" s="38" t="s">
        <v>6</v>
      </c>
    </row>
    <row r="76" spans="1:8" ht="14.45" x14ac:dyDescent="0.3">
      <c r="A76" s="37">
        <v>3</v>
      </c>
      <c r="B76" s="37">
        <v>71</v>
      </c>
      <c r="C76" s="37" t="s">
        <v>20</v>
      </c>
      <c r="D76" s="40">
        <v>2017</v>
      </c>
      <c r="E76" s="38" t="s">
        <v>5</v>
      </c>
      <c r="F76" s="39">
        <v>42784</v>
      </c>
      <c r="G76" s="40">
        <v>421</v>
      </c>
      <c r="H76" s="38" t="s">
        <v>8</v>
      </c>
    </row>
    <row r="77" spans="1:8" ht="14.45" x14ac:dyDescent="0.3">
      <c r="A77" s="37">
        <v>4</v>
      </c>
      <c r="B77" s="37">
        <v>72</v>
      </c>
      <c r="C77" s="37" t="s">
        <v>20</v>
      </c>
      <c r="D77" s="40">
        <v>2017</v>
      </c>
      <c r="E77" s="38" t="s">
        <v>5</v>
      </c>
      <c r="F77" s="39">
        <v>42791</v>
      </c>
      <c r="G77" s="40">
        <v>372</v>
      </c>
      <c r="H77" s="38" t="s">
        <v>8</v>
      </c>
    </row>
    <row r="78" spans="1:8" ht="14.45" x14ac:dyDescent="0.3">
      <c r="A78" s="37">
        <v>5</v>
      </c>
      <c r="B78" s="37">
        <v>73</v>
      </c>
      <c r="C78" s="37" t="s">
        <v>20</v>
      </c>
      <c r="D78" s="40">
        <v>2017</v>
      </c>
      <c r="E78" s="38" t="s">
        <v>5</v>
      </c>
      <c r="F78" s="39">
        <v>42805</v>
      </c>
      <c r="G78" s="40">
        <v>304</v>
      </c>
      <c r="H78" s="38"/>
    </row>
    <row r="79" spans="1:8" ht="14.45" x14ac:dyDescent="0.3">
      <c r="A79" s="37">
        <v>6</v>
      </c>
      <c r="B79" s="37">
        <v>74</v>
      </c>
      <c r="C79" s="37" t="s">
        <v>20</v>
      </c>
      <c r="D79" s="40">
        <v>2017</v>
      </c>
      <c r="E79" s="38" t="s">
        <v>5</v>
      </c>
      <c r="F79" s="39">
        <v>42819</v>
      </c>
      <c r="G79" s="40">
        <v>357</v>
      </c>
      <c r="H79" s="38" t="s">
        <v>32</v>
      </c>
    </row>
    <row r="80" spans="1:8" ht="14.45" x14ac:dyDescent="0.3">
      <c r="A80" s="37">
        <v>7</v>
      </c>
      <c r="B80" s="37">
        <v>75</v>
      </c>
      <c r="C80" s="37" t="s">
        <v>20</v>
      </c>
      <c r="D80" s="40">
        <v>2017</v>
      </c>
      <c r="E80" s="38" t="s">
        <v>5</v>
      </c>
      <c r="F80" s="39">
        <v>42833</v>
      </c>
      <c r="G80" s="40">
        <v>201</v>
      </c>
      <c r="H80" s="38" t="s">
        <v>39</v>
      </c>
    </row>
    <row r="81" spans="1:8" ht="14.45" x14ac:dyDescent="0.3">
      <c r="A81" s="37">
        <v>8</v>
      </c>
      <c r="B81" s="37">
        <v>76</v>
      </c>
      <c r="C81" s="37" t="s">
        <v>20</v>
      </c>
      <c r="D81" s="40">
        <v>2017</v>
      </c>
      <c r="E81" s="38" t="s">
        <v>5</v>
      </c>
      <c r="F81" s="39">
        <v>42840</v>
      </c>
      <c r="G81" s="40">
        <v>656</v>
      </c>
      <c r="H81" s="38" t="s">
        <v>9</v>
      </c>
    </row>
    <row r="82" spans="1:8" x14ac:dyDescent="0.25">
      <c r="A82" s="37">
        <v>9</v>
      </c>
      <c r="B82" s="37">
        <v>77</v>
      </c>
      <c r="C82" s="37" t="s">
        <v>20</v>
      </c>
      <c r="D82" s="40">
        <v>2017</v>
      </c>
      <c r="E82" s="38" t="s">
        <v>5</v>
      </c>
      <c r="F82" s="39">
        <v>42847</v>
      </c>
      <c r="G82" s="40">
        <v>292</v>
      </c>
      <c r="H82" s="38" t="s">
        <v>33</v>
      </c>
    </row>
    <row r="83" spans="1:8" ht="14.45" x14ac:dyDescent="0.3">
      <c r="A83" s="37">
        <v>10</v>
      </c>
      <c r="B83" s="37">
        <v>78</v>
      </c>
      <c r="C83" s="37" t="s">
        <v>20</v>
      </c>
      <c r="D83" s="40">
        <v>2017</v>
      </c>
      <c r="E83" s="38" t="s">
        <v>5</v>
      </c>
      <c r="F83" s="39">
        <v>42854</v>
      </c>
      <c r="G83" s="40">
        <v>300</v>
      </c>
      <c r="H83" s="38" t="s">
        <v>34</v>
      </c>
    </row>
    <row r="84" spans="1:8" ht="14.45" x14ac:dyDescent="0.3">
      <c r="A84" s="37">
        <v>11</v>
      </c>
      <c r="B84" s="37">
        <v>79</v>
      </c>
      <c r="C84" s="37" t="s">
        <v>20</v>
      </c>
      <c r="D84" s="40">
        <v>2017</v>
      </c>
      <c r="E84" s="38" t="s">
        <v>10</v>
      </c>
      <c r="F84" s="39">
        <v>42856</v>
      </c>
      <c r="G84" s="40">
        <v>364</v>
      </c>
      <c r="H84" s="38" t="s">
        <v>34</v>
      </c>
    </row>
    <row r="85" spans="1:8" ht="14.45" x14ac:dyDescent="0.3">
      <c r="A85" s="37">
        <v>12</v>
      </c>
      <c r="B85" s="37">
        <v>80</v>
      </c>
      <c r="C85" s="37" t="s">
        <v>20</v>
      </c>
      <c r="D85" s="40">
        <v>2017</v>
      </c>
      <c r="E85" s="38" t="s">
        <v>5</v>
      </c>
      <c r="F85" s="39">
        <v>42868</v>
      </c>
      <c r="G85" s="40">
        <v>293</v>
      </c>
      <c r="H85" s="38"/>
    </row>
    <row r="86" spans="1:8" ht="14.45" x14ac:dyDescent="0.3">
      <c r="A86" s="37">
        <v>13</v>
      </c>
      <c r="B86" s="37">
        <v>81</v>
      </c>
      <c r="C86" s="37" t="s">
        <v>20</v>
      </c>
      <c r="D86" s="40">
        <v>2017</v>
      </c>
      <c r="E86" s="38" t="s">
        <v>5</v>
      </c>
      <c r="F86" s="39">
        <v>42882</v>
      </c>
      <c r="G86" s="40">
        <v>282</v>
      </c>
      <c r="H86" s="38" t="s">
        <v>35</v>
      </c>
    </row>
    <row r="87" spans="1:8" ht="14.45" x14ac:dyDescent="0.3">
      <c r="A87" s="37">
        <v>14</v>
      </c>
      <c r="B87" s="37">
        <v>82</v>
      </c>
      <c r="C87" s="37" t="s">
        <v>20</v>
      </c>
      <c r="D87" s="40">
        <v>2017</v>
      </c>
      <c r="E87" s="38" t="s">
        <v>10</v>
      </c>
      <c r="F87" s="39">
        <v>42884</v>
      </c>
      <c r="G87" s="40">
        <v>238</v>
      </c>
      <c r="H87" s="38" t="s">
        <v>35</v>
      </c>
    </row>
    <row r="88" spans="1:8" ht="14.45" x14ac:dyDescent="0.3">
      <c r="A88" s="37">
        <v>15</v>
      </c>
      <c r="B88" s="37">
        <v>83</v>
      </c>
      <c r="C88" s="37" t="s">
        <v>20</v>
      </c>
      <c r="D88" s="40">
        <v>2017</v>
      </c>
      <c r="E88" s="38" t="s">
        <v>5</v>
      </c>
      <c r="F88" s="39">
        <v>42896</v>
      </c>
      <c r="G88" s="40">
        <v>128</v>
      </c>
      <c r="H88" s="38" t="s">
        <v>27</v>
      </c>
    </row>
    <row r="89" spans="1:8" ht="14.45" x14ac:dyDescent="0.3">
      <c r="A89" s="37">
        <v>16</v>
      </c>
      <c r="B89" s="37">
        <v>84</v>
      </c>
      <c r="C89" s="37" t="s">
        <v>20</v>
      </c>
      <c r="D89" s="40">
        <v>2017</v>
      </c>
      <c r="E89" s="38" t="s">
        <v>5</v>
      </c>
      <c r="F89" s="39">
        <v>42903</v>
      </c>
      <c r="G89" s="40">
        <v>186</v>
      </c>
      <c r="H89" s="38" t="s">
        <v>27</v>
      </c>
    </row>
    <row r="90" spans="1:8" ht="14.45" x14ac:dyDescent="0.3">
      <c r="A90" s="37">
        <v>17</v>
      </c>
      <c r="B90" s="37">
        <v>85</v>
      </c>
      <c r="C90" s="37" t="s">
        <v>20</v>
      </c>
      <c r="D90" s="40">
        <v>2017</v>
      </c>
      <c r="E90" s="38" t="s">
        <v>5</v>
      </c>
      <c r="F90" s="39">
        <v>42924</v>
      </c>
      <c r="G90" s="40">
        <v>255</v>
      </c>
      <c r="H90" s="38"/>
    </row>
    <row r="91" spans="1:8" ht="14.45" x14ac:dyDescent="0.3">
      <c r="A91" s="37">
        <v>18</v>
      </c>
      <c r="B91" s="37">
        <v>86</v>
      </c>
      <c r="C91" s="37" t="s">
        <v>20</v>
      </c>
      <c r="D91" s="40">
        <v>2017</v>
      </c>
      <c r="E91" s="38" t="s">
        <v>5</v>
      </c>
      <c r="F91" s="39">
        <v>42938</v>
      </c>
      <c r="G91" s="40">
        <v>237</v>
      </c>
      <c r="H91" s="38" t="s">
        <v>40</v>
      </c>
    </row>
    <row r="92" spans="1:8" ht="14.45" x14ac:dyDescent="0.3">
      <c r="A92" s="37">
        <v>19</v>
      </c>
      <c r="B92" s="37">
        <v>87</v>
      </c>
      <c r="C92" s="37" t="s">
        <v>20</v>
      </c>
      <c r="D92" s="40">
        <v>2017</v>
      </c>
      <c r="E92" s="38" t="s">
        <v>7</v>
      </c>
      <c r="F92" s="39">
        <v>42939</v>
      </c>
      <c r="G92" s="40">
        <v>193</v>
      </c>
      <c r="H92" s="38" t="s">
        <v>40</v>
      </c>
    </row>
    <row r="93" spans="1:8" ht="14.45" x14ac:dyDescent="0.3">
      <c r="A93" s="37">
        <v>20</v>
      </c>
      <c r="B93" s="37">
        <v>88</v>
      </c>
      <c r="C93" s="37" t="s">
        <v>20</v>
      </c>
      <c r="D93" s="40">
        <v>2017</v>
      </c>
      <c r="E93" s="38" t="s">
        <v>5</v>
      </c>
      <c r="F93" s="39">
        <v>42952</v>
      </c>
      <c r="G93" s="40">
        <v>302</v>
      </c>
      <c r="H93" s="38"/>
    </row>
    <row r="94" spans="1:8" ht="14.45" x14ac:dyDescent="0.3">
      <c r="A94" s="37">
        <v>21</v>
      </c>
      <c r="B94" s="37">
        <v>89</v>
      </c>
      <c r="C94" s="37" t="s">
        <v>20</v>
      </c>
      <c r="D94" s="40">
        <v>2017</v>
      </c>
      <c r="E94" s="38" t="s">
        <v>5</v>
      </c>
      <c r="F94" s="39">
        <v>42966</v>
      </c>
      <c r="G94" s="40">
        <v>158</v>
      </c>
      <c r="H94" s="38"/>
    </row>
    <row r="95" spans="1:8" ht="14.45" x14ac:dyDescent="0.3">
      <c r="A95" s="37">
        <v>22</v>
      </c>
      <c r="B95" s="37">
        <v>90</v>
      </c>
      <c r="C95" s="37" t="s">
        <v>20</v>
      </c>
      <c r="D95" s="40">
        <v>2017</v>
      </c>
      <c r="E95" s="38" t="s">
        <v>38</v>
      </c>
      <c r="F95" s="39">
        <v>42986</v>
      </c>
      <c r="G95" s="40">
        <v>86</v>
      </c>
      <c r="H95" s="38" t="s">
        <v>15</v>
      </c>
    </row>
    <row r="96" spans="1:8" ht="14.45" x14ac:dyDescent="0.3">
      <c r="A96" s="37">
        <v>23</v>
      </c>
      <c r="B96" s="37">
        <v>91</v>
      </c>
      <c r="C96" s="37" t="s">
        <v>20</v>
      </c>
      <c r="D96" s="40">
        <v>2017</v>
      </c>
      <c r="E96" s="38" t="s">
        <v>5</v>
      </c>
      <c r="F96" s="39">
        <v>42987</v>
      </c>
      <c r="G96" s="40">
        <v>206</v>
      </c>
      <c r="H96" s="38" t="s">
        <v>15</v>
      </c>
    </row>
    <row r="97" spans="1:8" ht="14.45" x14ac:dyDescent="0.3">
      <c r="A97" s="37">
        <v>24</v>
      </c>
      <c r="B97" s="37">
        <v>92</v>
      </c>
      <c r="C97" s="37" t="s">
        <v>20</v>
      </c>
      <c r="D97" s="40">
        <v>2017</v>
      </c>
      <c r="E97" s="38" t="s">
        <v>7</v>
      </c>
      <c r="F97" s="39">
        <v>42988</v>
      </c>
      <c r="G97" s="40">
        <v>161</v>
      </c>
      <c r="H97" s="38" t="s">
        <v>15</v>
      </c>
    </row>
    <row r="98" spans="1:8" ht="14.45" x14ac:dyDescent="0.3">
      <c r="A98" s="37">
        <v>25</v>
      </c>
      <c r="B98" s="37">
        <v>93</v>
      </c>
      <c r="C98" s="37" t="s">
        <v>20</v>
      </c>
      <c r="D98" s="40">
        <v>2017</v>
      </c>
      <c r="E98" s="38" t="s">
        <v>5</v>
      </c>
      <c r="F98" s="39">
        <v>43001</v>
      </c>
      <c r="G98" s="40">
        <v>183</v>
      </c>
      <c r="H98" s="38"/>
    </row>
    <row r="99" spans="1:8" ht="14.45" x14ac:dyDescent="0.3">
      <c r="A99" s="37">
        <v>26</v>
      </c>
      <c r="B99" s="37">
        <v>94</v>
      </c>
      <c r="C99" s="37" t="s">
        <v>20</v>
      </c>
      <c r="D99" s="40">
        <v>2017</v>
      </c>
      <c r="E99" s="38" t="s">
        <v>5</v>
      </c>
      <c r="F99" s="39">
        <v>43015</v>
      </c>
      <c r="G99" s="40">
        <v>281</v>
      </c>
      <c r="H99" s="38"/>
    </row>
    <row r="100" spans="1:8" ht="14.45" x14ac:dyDescent="0.3">
      <c r="A100" s="37">
        <v>27</v>
      </c>
      <c r="B100" s="37">
        <v>95</v>
      </c>
      <c r="C100" s="37" t="s">
        <v>20</v>
      </c>
      <c r="D100" s="40">
        <v>2017</v>
      </c>
      <c r="E100" s="38" t="s">
        <v>5</v>
      </c>
      <c r="F100" s="39">
        <v>43036</v>
      </c>
      <c r="G100" s="40">
        <v>415</v>
      </c>
      <c r="H100" s="38" t="s">
        <v>41</v>
      </c>
    </row>
    <row r="101" spans="1:8" thickBot="1" x14ac:dyDescent="0.35">
      <c r="A101" s="49">
        <v>28</v>
      </c>
      <c r="B101" s="49">
        <v>96</v>
      </c>
      <c r="C101" s="49" t="s">
        <v>20</v>
      </c>
      <c r="D101" s="52">
        <v>2017</v>
      </c>
      <c r="E101" s="50" t="s">
        <v>5</v>
      </c>
      <c r="F101" s="51">
        <v>43043</v>
      </c>
      <c r="G101" s="52">
        <v>372</v>
      </c>
      <c r="H101" s="50" t="s">
        <v>42</v>
      </c>
    </row>
    <row r="102" spans="1:8" ht="14.45" x14ac:dyDescent="0.3">
      <c r="A102" s="53">
        <v>1</v>
      </c>
      <c r="B102" s="53">
        <v>97</v>
      </c>
      <c r="C102" s="53" t="s">
        <v>20</v>
      </c>
      <c r="D102" s="56">
        <v>2018</v>
      </c>
      <c r="E102" s="54" t="s">
        <v>5</v>
      </c>
      <c r="F102" s="55">
        <v>43127</v>
      </c>
      <c r="G102" s="56">
        <v>344</v>
      </c>
      <c r="H102" s="54" t="s">
        <v>6</v>
      </c>
    </row>
    <row r="103" spans="1:8" ht="14.45" x14ac:dyDescent="0.3">
      <c r="A103" s="57">
        <v>2</v>
      </c>
      <c r="B103" s="57">
        <v>98</v>
      </c>
      <c r="C103" s="57" t="s">
        <v>20</v>
      </c>
      <c r="D103" s="23">
        <v>2018</v>
      </c>
      <c r="E103" s="58" t="s">
        <v>7</v>
      </c>
      <c r="F103" s="59">
        <v>43128</v>
      </c>
      <c r="G103" s="23">
        <v>439</v>
      </c>
      <c r="H103" s="58" t="s">
        <v>6</v>
      </c>
    </row>
    <row r="104" spans="1:8" ht="14.45" x14ac:dyDescent="0.3">
      <c r="A104" s="57">
        <v>3</v>
      </c>
      <c r="B104" s="57">
        <v>99</v>
      </c>
      <c r="C104" s="57" t="s">
        <v>20</v>
      </c>
      <c r="D104" s="23">
        <v>2018</v>
      </c>
      <c r="E104" s="58" t="s">
        <v>5</v>
      </c>
      <c r="F104" s="59">
        <v>43148</v>
      </c>
      <c r="G104" s="23">
        <v>426</v>
      </c>
      <c r="H104" s="58" t="s">
        <v>43</v>
      </c>
    </row>
    <row r="105" spans="1:8" ht="14.45" x14ac:dyDescent="0.3">
      <c r="A105" s="57">
        <v>4</v>
      </c>
      <c r="B105" s="57">
        <v>100</v>
      </c>
      <c r="C105" s="57" t="s">
        <v>20</v>
      </c>
      <c r="D105" s="23">
        <v>2018</v>
      </c>
      <c r="E105" s="58" t="s">
        <v>5</v>
      </c>
      <c r="F105" s="59">
        <v>43169</v>
      </c>
      <c r="G105" s="23">
        <v>262</v>
      </c>
      <c r="H105" s="58"/>
    </row>
    <row r="106" spans="1:8" ht="14.45" x14ac:dyDescent="0.3">
      <c r="A106" s="57">
        <v>5</v>
      </c>
      <c r="B106" s="57">
        <v>101</v>
      </c>
      <c r="C106" s="57" t="s">
        <v>20</v>
      </c>
      <c r="D106" s="23">
        <v>2018</v>
      </c>
      <c r="E106" s="58" t="s">
        <v>5</v>
      </c>
      <c r="F106" s="59">
        <v>43183</v>
      </c>
      <c r="G106" s="23">
        <v>169</v>
      </c>
      <c r="H106" s="58"/>
    </row>
    <row r="107" spans="1:8" ht="14.45" x14ac:dyDescent="0.3">
      <c r="A107" s="57">
        <v>6</v>
      </c>
      <c r="B107" s="57">
        <v>102</v>
      </c>
      <c r="C107" s="57" t="s">
        <v>20</v>
      </c>
      <c r="D107" s="23">
        <v>2018</v>
      </c>
      <c r="E107" s="58" t="s">
        <v>5</v>
      </c>
      <c r="F107" s="59">
        <v>43190</v>
      </c>
      <c r="G107" s="23">
        <v>259</v>
      </c>
      <c r="H107" s="58" t="s">
        <v>69</v>
      </c>
    </row>
    <row r="108" spans="1:8" ht="14.45" x14ac:dyDescent="0.3">
      <c r="A108" s="57">
        <v>7</v>
      </c>
      <c r="B108" s="57">
        <v>103</v>
      </c>
      <c r="C108" s="57" t="s">
        <v>20</v>
      </c>
      <c r="D108" s="23">
        <v>2018</v>
      </c>
      <c r="E108" s="58" t="s">
        <v>5</v>
      </c>
      <c r="F108" s="59">
        <v>43211</v>
      </c>
      <c r="G108" s="23">
        <v>388</v>
      </c>
      <c r="H108" s="58"/>
    </row>
    <row r="109" spans="1:8" ht="14.45" x14ac:dyDescent="0.3">
      <c r="A109" s="57">
        <v>8</v>
      </c>
      <c r="B109" s="57">
        <v>104</v>
      </c>
      <c r="C109" s="57" t="s">
        <v>20</v>
      </c>
      <c r="D109" s="23">
        <v>2018</v>
      </c>
      <c r="E109" s="58" t="s">
        <v>5</v>
      </c>
      <c r="F109" s="59">
        <v>43225</v>
      </c>
      <c r="G109" s="23">
        <v>283</v>
      </c>
      <c r="H109" s="58"/>
    </row>
    <row r="110" spans="1:8" ht="14.45" x14ac:dyDescent="0.3">
      <c r="A110" s="57">
        <v>9</v>
      </c>
      <c r="B110" s="57">
        <v>105</v>
      </c>
      <c r="C110" s="57" t="s">
        <v>20</v>
      </c>
      <c r="D110" s="23">
        <v>2018</v>
      </c>
      <c r="E110" s="58" t="s">
        <v>10</v>
      </c>
      <c r="F110" s="59">
        <v>43227</v>
      </c>
      <c r="G110" s="23">
        <v>306</v>
      </c>
      <c r="H110" s="58"/>
    </row>
    <row r="111" spans="1:8" ht="14.45" x14ac:dyDescent="0.3">
      <c r="A111" s="57">
        <v>10</v>
      </c>
      <c r="B111" s="57">
        <v>106</v>
      </c>
      <c r="C111" s="57" t="s">
        <v>20</v>
      </c>
      <c r="D111" s="23">
        <v>2018</v>
      </c>
      <c r="E111" s="58" t="s">
        <v>5</v>
      </c>
      <c r="F111" s="59">
        <v>43246</v>
      </c>
      <c r="G111" s="23">
        <v>302</v>
      </c>
      <c r="H111" s="58" t="s">
        <v>70</v>
      </c>
    </row>
    <row r="112" spans="1:8" ht="14.45" x14ac:dyDescent="0.3">
      <c r="A112" s="57">
        <v>11</v>
      </c>
      <c r="B112" s="57">
        <v>107</v>
      </c>
      <c r="C112" s="57" t="s">
        <v>20</v>
      </c>
      <c r="D112" s="23">
        <v>2018</v>
      </c>
      <c r="E112" s="58" t="s">
        <v>5</v>
      </c>
      <c r="F112" s="59">
        <v>43267</v>
      </c>
      <c r="G112" s="23">
        <v>241</v>
      </c>
      <c r="H112" s="58"/>
    </row>
    <row r="113" spans="1:8" ht="14.45" x14ac:dyDescent="0.3">
      <c r="A113" s="57">
        <v>12</v>
      </c>
      <c r="B113" s="57">
        <v>108</v>
      </c>
      <c r="C113" s="57" t="s">
        <v>20</v>
      </c>
      <c r="D113" s="23">
        <v>2018</v>
      </c>
      <c r="E113" s="58" t="s">
        <v>5</v>
      </c>
      <c r="F113" s="59">
        <v>43302</v>
      </c>
      <c r="G113" s="23">
        <v>351</v>
      </c>
      <c r="H113" s="58"/>
    </row>
    <row r="114" spans="1:8" ht="14.45" x14ac:dyDescent="0.3">
      <c r="A114" s="57">
        <v>13</v>
      </c>
      <c r="B114" s="57">
        <v>109</v>
      </c>
      <c r="C114" s="57" t="s">
        <v>20</v>
      </c>
      <c r="D114" s="23">
        <v>2018</v>
      </c>
      <c r="E114" s="58" t="s">
        <v>5</v>
      </c>
      <c r="F114" s="59">
        <v>43323</v>
      </c>
      <c r="G114" s="23">
        <v>508</v>
      </c>
      <c r="H114" s="58" t="s">
        <v>71</v>
      </c>
    </row>
    <row r="115" spans="1:8" ht="14.45" x14ac:dyDescent="0.3">
      <c r="A115" s="57">
        <v>14</v>
      </c>
      <c r="B115" s="57">
        <v>110</v>
      </c>
      <c r="C115" s="57" t="s">
        <v>20</v>
      </c>
      <c r="D115" s="23">
        <v>2018</v>
      </c>
      <c r="E115" s="58" t="s">
        <v>7</v>
      </c>
      <c r="F115" s="59">
        <v>43338</v>
      </c>
      <c r="G115" s="23">
        <v>201</v>
      </c>
      <c r="H115" s="58"/>
    </row>
    <row r="116" spans="1:8" ht="14.45" x14ac:dyDescent="0.3">
      <c r="A116" s="57">
        <v>15</v>
      </c>
      <c r="B116" s="57">
        <v>111</v>
      </c>
      <c r="C116" s="57" t="s">
        <v>20</v>
      </c>
      <c r="D116" s="23">
        <v>2018</v>
      </c>
      <c r="E116" s="58" t="s">
        <v>5</v>
      </c>
      <c r="F116" s="59">
        <v>43351</v>
      </c>
      <c r="G116" s="23">
        <v>135</v>
      </c>
      <c r="H116" s="58" t="s">
        <v>15</v>
      </c>
    </row>
    <row r="117" spans="1:8" ht="14.45" x14ac:dyDescent="0.3">
      <c r="A117" s="57">
        <v>16</v>
      </c>
      <c r="B117" s="57">
        <v>112</v>
      </c>
      <c r="C117" s="57" t="s">
        <v>20</v>
      </c>
      <c r="D117" s="23">
        <v>2018</v>
      </c>
      <c r="E117" s="58" t="s">
        <v>5</v>
      </c>
      <c r="F117" s="59">
        <v>43358</v>
      </c>
      <c r="G117" s="23">
        <v>353</v>
      </c>
      <c r="H117" s="58" t="s">
        <v>15</v>
      </c>
    </row>
    <row r="118" spans="1:8" ht="14.45" x14ac:dyDescent="0.3">
      <c r="A118" s="57">
        <v>17</v>
      </c>
      <c r="B118" s="57">
        <v>113</v>
      </c>
      <c r="C118" s="57" t="s">
        <v>20</v>
      </c>
      <c r="D118" s="23">
        <v>2018</v>
      </c>
      <c r="E118" s="58" t="s">
        <v>5</v>
      </c>
      <c r="F118" s="59">
        <v>43372</v>
      </c>
      <c r="G118" s="23">
        <v>282</v>
      </c>
      <c r="H118" s="58"/>
    </row>
    <row r="119" spans="1:8" ht="14.45" x14ac:dyDescent="0.3">
      <c r="A119" s="57">
        <v>18</v>
      </c>
      <c r="B119" s="57">
        <v>114</v>
      </c>
      <c r="C119" s="57" t="s">
        <v>20</v>
      </c>
      <c r="D119" s="23">
        <v>2018</v>
      </c>
      <c r="E119" s="58" t="s">
        <v>5</v>
      </c>
      <c r="F119" s="59">
        <v>43386</v>
      </c>
      <c r="G119" s="23">
        <v>266</v>
      </c>
      <c r="H119" s="58"/>
    </row>
    <row r="120" spans="1:8" ht="14.45" x14ac:dyDescent="0.3">
      <c r="A120" s="57">
        <v>19</v>
      </c>
      <c r="B120" s="57">
        <v>115</v>
      </c>
      <c r="C120" s="57" t="s">
        <v>20</v>
      </c>
      <c r="D120" s="23">
        <v>2018</v>
      </c>
      <c r="E120" s="58" t="s">
        <v>5</v>
      </c>
      <c r="F120" s="59">
        <v>43400</v>
      </c>
      <c r="G120" s="23">
        <v>223</v>
      </c>
      <c r="H120" s="58"/>
    </row>
    <row r="121" spans="1:8" ht="14.45" x14ac:dyDescent="0.3">
      <c r="A121" s="68">
        <v>1</v>
      </c>
      <c r="B121" s="72">
        <v>116</v>
      </c>
      <c r="C121" s="68" t="s">
        <v>20</v>
      </c>
      <c r="D121" s="69">
        <v>2019</v>
      </c>
      <c r="E121" s="70" t="s">
        <v>5</v>
      </c>
      <c r="F121" s="71">
        <v>43491</v>
      </c>
      <c r="G121" s="69">
        <v>538</v>
      </c>
      <c r="H121" s="70" t="s">
        <v>6</v>
      </c>
    </row>
    <row r="122" spans="1:8" ht="14.45" x14ac:dyDescent="0.3">
      <c r="A122" s="72">
        <v>2</v>
      </c>
      <c r="B122" s="72">
        <v>117</v>
      </c>
      <c r="C122" s="72" t="s">
        <v>20</v>
      </c>
      <c r="D122" s="69">
        <v>2019</v>
      </c>
      <c r="E122" s="74" t="s">
        <v>7</v>
      </c>
      <c r="F122" s="75">
        <v>43492</v>
      </c>
      <c r="G122" s="73">
        <v>281</v>
      </c>
      <c r="H122" s="74" t="s">
        <v>6</v>
      </c>
    </row>
    <row r="123" spans="1:8" ht="14.45" x14ac:dyDescent="0.3">
      <c r="A123" s="72">
        <v>3</v>
      </c>
      <c r="B123" s="72">
        <v>118</v>
      </c>
      <c r="C123" s="72" t="s">
        <v>20</v>
      </c>
      <c r="D123" s="69">
        <v>2019</v>
      </c>
      <c r="E123" s="74" t="s">
        <v>5</v>
      </c>
      <c r="F123" s="75">
        <v>43519</v>
      </c>
      <c r="G123" s="73">
        <v>500</v>
      </c>
      <c r="H123" s="74"/>
    </row>
    <row r="124" spans="1:8" ht="14.45" x14ac:dyDescent="0.3">
      <c r="A124" s="72">
        <v>4</v>
      </c>
      <c r="B124" s="72">
        <v>119</v>
      </c>
      <c r="C124" s="72" t="s">
        <v>20</v>
      </c>
      <c r="D124" s="69">
        <v>2019</v>
      </c>
      <c r="E124" s="74" t="s">
        <v>5</v>
      </c>
      <c r="F124" s="75">
        <v>43533</v>
      </c>
      <c r="G124" s="73">
        <v>226</v>
      </c>
      <c r="H124" s="74"/>
    </row>
    <row r="125" spans="1:8" ht="14.45" x14ac:dyDescent="0.3">
      <c r="A125" s="72">
        <v>5</v>
      </c>
      <c r="B125" s="72">
        <v>120</v>
      </c>
      <c r="C125" s="72" t="s">
        <v>20</v>
      </c>
      <c r="D125" s="69">
        <v>2019</v>
      </c>
      <c r="E125" s="74" t="s">
        <v>5</v>
      </c>
      <c r="F125" s="75">
        <v>43547</v>
      </c>
      <c r="G125" s="73">
        <v>329</v>
      </c>
      <c r="H125" s="74"/>
    </row>
    <row r="126" spans="1:8" ht="14.45" x14ac:dyDescent="0.3">
      <c r="A126" s="72">
        <v>6</v>
      </c>
      <c r="B126" s="72">
        <v>121</v>
      </c>
      <c r="C126" s="72" t="s">
        <v>20</v>
      </c>
      <c r="D126" s="69">
        <v>2019</v>
      </c>
      <c r="E126" s="74" t="s">
        <v>5</v>
      </c>
      <c r="F126" s="75">
        <v>43561</v>
      </c>
      <c r="G126" s="73">
        <v>404</v>
      </c>
      <c r="H126" s="74"/>
    </row>
    <row r="127" spans="1:8" ht="14.45" x14ac:dyDescent="0.3">
      <c r="A127" s="72">
        <v>7</v>
      </c>
      <c r="B127" s="72">
        <v>122</v>
      </c>
      <c r="C127" s="72" t="s">
        <v>20</v>
      </c>
      <c r="D127" s="69">
        <v>2019</v>
      </c>
      <c r="E127" s="74" t="s">
        <v>5</v>
      </c>
      <c r="F127" s="75">
        <v>43575</v>
      </c>
      <c r="G127" s="73">
        <v>547</v>
      </c>
      <c r="H127" s="74" t="s">
        <v>9</v>
      </c>
    </row>
    <row r="128" spans="1:8" ht="14.45" x14ac:dyDescent="0.3">
      <c r="A128" s="72">
        <v>8</v>
      </c>
      <c r="B128" s="72">
        <v>123</v>
      </c>
      <c r="C128" s="72" t="s">
        <v>20</v>
      </c>
      <c r="D128" s="69">
        <v>2019</v>
      </c>
      <c r="E128" s="74" t="s">
        <v>10</v>
      </c>
      <c r="F128" s="75">
        <v>43591</v>
      </c>
      <c r="G128" s="73">
        <v>250</v>
      </c>
      <c r="H128" s="74"/>
    </row>
    <row r="129" spans="1:8" ht="14.45" x14ac:dyDescent="0.3">
      <c r="A129" s="72">
        <v>9</v>
      </c>
      <c r="B129" s="72">
        <v>124</v>
      </c>
      <c r="C129" s="72" t="s">
        <v>20</v>
      </c>
      <c r="D129" s="69">
        <v>2019</v>
      </c>
      <c r="E129" s="74" t="s">
        <v>5</v>
      </c>
      <c r="F129" s="75">
        <v>43610</v>
      </c>
      <c r="G129" s="73">
        <v>324</v>
      </c>
      <c r="H129" s="74"/>
    </row>
    <row r="130" spans="1:8" ht="14.45" x14ac:dyDescent="0.3">
      <c r="A130" s="72">
        <v>10</v>
      </c>
      <c r="B130" s="72">
        <v>125</v>
      </c>
      <c r="C130" s="72" t="s">
        <v>20</v>
      </c>
      <c r="D130" s="69">
        <v>2019</v>
      </c>
      <c r="E130" s="74" t="s">
        <v>10</v>
      </c>
      <c r="F130" s="75">
        <v>43612</v>
      </c>
      <c r="G130" s="73">
        <v>321</v>
      </c>
      <c r="H130" s="74"/>
    </row>
    <row r="131" spans="1:8" ht="14.45" x14ac:dyDescent="0.3">
      <c r="A131" s="72">
        <v>11</v>
      </c>
      <c r="B131" s="72">
        <v>126</v>
      </c>
      <c r="C131" s="72" t="s">
        <v>20</v>
      </c>
      <c r="D131" s="69">
        <v>2019</v>
      </c>
      <c r="E131" s="74" t="s">
        <v>5</v>
      </c>
      <c r="F131" s="75">
        <v>43624</v>
      </c>
      <c r="G131" s="73">
        <v>128</v>
      </c>
      <c r="H131" s="74"/>
    </row>
    <row r="132" spans="1:8" ht="14.45" x14ac:dyDescent="0.3">
      <c r="A132" s="72">
        <v>12</v>
      </c>
      <c r="B132" s="72">
        <v>127</v>
      </c>
      <c r="C132" s="72" t="s">
        <v>20</v>
      </c>
      <c r="D132" s="69">
        <v>2019</v>
      </c>
      <c r="E132" s="74" t="s">
        <v>5</v>
      </c>
      <c r="F132" s="75">
        <v>43645</v>
      </c>
      <c r="G132" s="73">
        <v>251</v>
      </c>
      <c r="H132" s="74"/>
    </row>
    <row r="133" spans="1:8" ht="14.45" x14ac:dyDescent="0.3">
      <c r="A133" s="72">
        <v>13</v>
      </c>
      <c r="B133" s="72">
        <v>128</v>
      </c>
      <c r="C133" s="72" t="s">
        <v>20</v>
      </c>
      <c r="D133" s="69">
        <v>2019</v>
      </c>
      <c r="E133" s="74" t="s">
        <v>5</v>
      </c>
      <c r="F133" s="75">
        <v>43659</v>
      </c>
      <c r="G133" s="73">
        <v>251</v>
      </c>
      <c r="H133" s="74"/>
    </row>
    <row r="134" spans="1:8" ht="14.45" x14ac:dyDescent="0.3">
      <c r="A134" s="72">
        <v>14</v>
      </c>
      <c r="B134" s="72">
        <v>129</v>
      </c>
      <c r="C134" s="72" t="s">
        <v>20</v>
      </c>
      <c r="D134" s="69">
        <v>2019</v>
      </c>
      <c r="E134" s="74" t="s">
        <v>5</v>
      </c>
      <c r="F134" s="75">
        <v>43687</v>
      </c>
      <c r="G134" s="73">
        <v>536</v>
      </c>
      <c r="H134" s="74" t="s">
        <v>71</v>
      </c>
    </row>
    <row r="135" spans="1:8" ht="14.45" x14ac:dyDescent="0.3">
      <c r="A135" s="72">
        <v>15</v>
      </c>
      <c r="B135" s="72">
        <v>130</v>
      </c>
      <c r="C135" s="72" t="s">
        <v>20</v>
      </c>
      <c r="D135" s="69">
        <v>2019</v>
      </c>
      <c r="E135" s="74" t="s">
        <v>7</v>
      </c>
      <c r="F135" s="75">
        <v>43688</v>
      </c>
      <c r="G135" s="73">
        <v>609</v>
      </c>
      <c r="H135" s="74" t="s">
        <v>71</v>
      </c>
    </row>
    <row r="136" spans="1:8" ht="14.45" x14ac:dyDescent="0.3">
      <c r="A136" s="72">
        <v>16</v>
      </c>
      <c r="B136" s="72">
        <v>131</v>
      </c>
      <c r="C136" s="72" t="s">
        <v>20</v>
      </c>
      <c r="D136" s="69">
        <v>2019</v>
      </c>
      <c r="E136" s="74" t="s">
        <v>7</v>
      </c>
      <c r="F136" s="75">
        <v>43702</v>
      </c>
      <c r="G136" s="73">
        <v>438</v>
      </c>
      <c r="H136" s="74"/>
    </row>
    <row r="137" spans="1:8" ht="14.45" x14ac:dyDescent="0.3">
      <c r="A137" s="72">
        <v>17</v>
      </c>
      <c r="B137" s="72">
        <v>132</v>
      </c>
      <c r="C137" s="72" t="s">
        <v>20</v>
      </c>
      <c r="D137" s="69">
        <v>2019</v>
      </c>
      <c r="E137" s="74" t="s">
        <v>5</v>
      </c>
      <c r="F137" s="75">
        <v>43722</v>
      </c>
      <c r="G137" s="73">
        <v>414</v>
      </c>
      <c r="H137" s="74" t="s">
        <v>15</v>
      </c>
    </row>
    <row r="138" spans="1:8" ht="14.45" x14ac:dyDescent="0.3">
      <c r="A138" s="72">
        <v>18</v>
      </c>
      <c r="B138" s="72">
        <v>133</v>
      </c>
      <c r="C138" s="72" t="s">
        <v>20</v>
      </c>
      <c r="D138" s="69">
        <v>2019</v>
      </c>
      <c r="E138" s="74" t="s">
        <v>5</v>
      </c>
      <c r="F138" s="75">
        <v>43729</v>
      </c>
      <c r="G138" s="73">
        <v>426</v>
      </c>
      <c r="H138" s="74" t="s">
        <v>15</v>
      </c>
    </row>
    <row r="139" spans="1:8" ht="14.45" x14ac:dyDescent="0.3">
      <c r="A139" s="72">
        <v>19</v>
      </c>
      <c r="B139" s="72">
        <v>134</v>
      </c>
      <c r="C139" s="72" t="s">
        <v>20</v>
      </c>
      <c r="D139" s="69">
        <v>2019</v>
      </c>
      <c r="E139" s="74" t="s">
        <v>5</v>
      </c>
      <c r="F139" s="75">
        <v>43743</v>
      </c>
      <c r="G139" s="73">
        <v>425</v>
      </c>
      <c r="H139" s="74"/>
    </row>
    <row r="140" spans="1:8" ht="14.45" x14ac:dyDescent="0.3">
      <c r="A140" s="72">
        <v>20</v>
      </c>
      <c r="B140" s="72">
        <v>135</v>
      </c>
      <c r="C140" s="72" t="s">
        <v>20</v>
      </c>
      <c r="D140" s="69">
        <v>2019</v>
      </c>
      <c r="E140" s="74" t="s">
        <v>5</v>
      </c>
      <c r="F140" s="75">
        <v>43764</v>
      </c>
      <c r="G140" s="73">
        <v>101</v>
      </c>
      <c r="H140" s="74"/>
    </row>
    <row r="141" spans="1:8" ht="14.45" x14ac:dyDescent="0.3">
      <c r="A141" s="72">
        <v>21</v>
      </c>
      <c r="B141" s="72">
        <v>136</v>
      </c>
      <c r="C141" s="72" t="s">
        <v>20</v>
      </c>
      <c r="D141" s="69">
        <v>2019</v>
      </c>
      <c r="E141" s="74" t="s">
        <v>5</v>
      </c>
      <c r="F141" s="75">
        <v>43771</v>
      </c>
      <c r="G141" s="73">
        <v>212</v>
      </c>
      <c r="H141" s="74"/>
    </row>
  </sheetData>
  <autoFilter ref="A5:H141"/>
  <phoneticPr fontId="6" type="noConversion"/>
  <pageMargins left="0.7" right="0.7" top="0.75" bottom="0.75" header="0.3" footer="0.3"/>
  <pageSetup paperSize="9" scale="84" fitToHeight="2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9:V170"/>
  <sheetViews>
    <sheetView showGridLines="0" tabSelected="1" zoomScaleNormal="100" workbookViewId="0">
      <selection activeCell="R1" sqref="R1"/>
    </sheetView>
  </sheetViews>
  <sheetFormatPr defaultRowHeight="15" x14ac:dyDescent="0.25"/>
  <cols>
    <col min="1" max="1" width="16.85546875" bestFit="1" customWidth="1"/>
    <col min="2" max="2" width="17.7109375" bestFit="1" customWidth="1"/>
    <col min="3" max="3" width="7.28515625" bestFit="1" customWidth="1"/>
    <col min="4" max="4" width="8.140625" bestFit="1" customWidth="1"/>
    <col min="5" max="7" width="10.7109375" bestFit="1" customWidth="1"/>
    <col min="8" max="8" width="11.28515625" customWidth="1"/>
    <col min="13" max="13" width="10.85546875" customWidth="1"/>
    <col min="15" max="15" width="10.7109375" bestFit="1" customWidth="1"/>
    <col min="16" max="16" width="16.85546875" bestFit="1" customWidth="1"/>
    <col min="18" max="18" width="13.7109375" bestFit="1" customWidth="1"/>
    <col min="19" max="19" width="16.85546875" bestFit="1" customWidth="1"/>
    <col min="20" max="20" width="16.28515625" customWidth="1"/>
    <col min="21" max="29" width="5" bestFit="1" customWidth="1"/>
    <col min="30" max="30" width="4.42578125" bestFit="1" customWidth="1"/>
    <col min="31" max="31" width="10.7109375" bestFit="1" customWidth="1"/>
  </cols>
  <sheetData>
    <row r="29" spans="1:20" ht="14.45" x14ac:dyDescent="0.3">
      <c r="S29" t="s">
        <v>66</v>
      </c>
    </row>
    <row r="30" spans="1:20" ht="14.45" x14ac:dyDescent="0.3">
      <c r="A30" t="s">
        <v>68</v>
      </c>
    </row>
    <row r="31" spans="1:20" ht="14.45" x14ac:dyDescent="0.3">
      <c r="A31" t="s">
        <v>84</v>
      </c>
      <c r="P31" t="s">
        <v>65</v>
      </c>
      <c r="R31" t="s">
        <v>85</v>
      </c>
    </row>
    <row r="32" spans="1:20" ht="14.45" x14ac:dyDescent="0.3">
      <c r="A32" s="60"/>
      <c r="B32" s="60"/>
      <c r="C32" s="60"/>
      <c r="D32" s="60"/>
      <c r="E32" s="60"/>
      <c r="F32" s="60"/>
      <c r="O32" s="60"/>
      <c r="P32" s="60"/>
      <c r="Q32" s="60"/>
      <c r="R32" s="60"/>
      <c r="S32" s="60"/>
      <c r="T32" s="60"/>
    </row>
    <row r="33" spans="1:20" ht="14.45" x14ac:dyDescent="0.3">
      <c r="A33" s="63" t="s">
        <v>49</v>
      </c>
      <c r="B33" s="63" t="s">
        <v>48</v>
      </c>
      <c r="C33" s="60"/>
      <c r="D33" s="60"/>
      <c r="E33" s="60"/>
      <c r="H33" t="s">
        <v>81</v>
      </c>
      <c r="O33" s="63" t="s">
        <v>46</v>
      </c>
      <c r="P33" s="60" t="s">
        <v>49</v>
      </c>
      <c r="R33" s="63" t="s">
        <v>30</v>
      </c>
      <c r="S33" s="60" t="s">
        <v>49</v>
      </c>
      <c r="T33" s="60" t="s">
        <v>3</v>
      </c>
    </row>
    <row r="34" spans="1:20" ht="14.45" x14ac:dyDescent="0.3">
      <c r="A34" s="63" t="s">
        <v>46</v>
      </c>
      <c r="B34" s="60" t="s">
        <v>5</v>
      </c>
      <c r="C34" s="60" t="s">
        <v>7</v>
      </c>
      <c r="D34" s="60" t="s">
        <v>10</v>
      </c>
      <c r="E34" s="60" t="s">
        <v>47</v>
      </c>
      <c r="H34" s="3" t="s">
        <v>46</v>
      </c>
      <c r="I34" s="3" t="s">
        <v>38</v>
      </c>
      <c r="J34" s="3" t="s">
        <v>5</v>
      </c>
      <c r="K34" s="3" t="s">
        <v>7</v>
      </c>
      <c r="L34" s="3" t="s">
        <v>10</v>
      </c>
      <c r="M34" s="3" t="s">
        <v>50</v>
      </c>
      <c r="O34" s="60" t="s">
        <v>72</v>
      </c>
      <c r="P34" s="76">
        <v>3876</v>
      </c>
      <c r="R34" s="60">
        <v>76</v>
      </c>
      <c r="S34" s="76">
        <v>656</v>
      </c>
      <c r="T34" s="64">
        <f>VLOOKUP(R34,'Data sheet'!B:F,5,FALSE)</f>
        <v>42840</v>
      </c>
    </row>
    <row r="35" spans="1:20" ht="14.45" x14ac:dyDescent="0.3">
      <c r="A35" s="60">
        <v>2019</v>
      </c>
      <c r="B35" s="76">
        <v>5612</v>
      </c>
      <c r="C35" s="76">
        <v>1328</v>
      </c>
      <c r="D35" s="76">
        <v>571</v>
      </c>
      <c r="E35" s="76">
        <v>7511</v>
      </c>
      <c r="H35" s="3">
        <v>2014</v>
      </c>
      <c r="I35" s="62"/>
      <c r="J35" s="62">
        <v>1638</v>
      </c>
      <c r="K35" s="62">
        <v>1531</v>
      </c>
      <c r="L35" s="62">
        <v>707</v>
      </c>
      <c r="M35" s="62">
        <f t="shared" ref="M35:M39" si="0">SUM(I35:L35)</f>
        <v>3876</v>
      </c>
      <c r="O35" s="60" t="s">
        <v>54</v>
      </c>
      <c r="P35" s="76">
        <v>607</v>
      </c>
      <c r="R35" s="60">
        <v>130</v>
      </c>
      <c r="S35" s="76">
        <v>609</v>
      </c>
      <c r="T35" s="79">
        <f>VLOOKUP(R35,'Data sheet'!B:F,5,FALSE)</f>
        <v>43688</v>
      </c>
    </row>
    <row r="36" spans="1:20" ht="14.45" x14ac:dyDescent="0.3">
      <c r="A36" s="60">
        <v>116</v>
      </c>
      <c r="B36" s="76">
        <v>538</v>
      </c>
      <c r="C36" s="76"/>
      <c r="D36" s="76"/>
      <c r="E36" s="76">
        <v>538</v>
      </c>
      <c r="H36" s="3">
        <v>2015</v>
      </c>
      <c r="I36" s="62"/>
      <c r="J36" s="62">
        <v>2753</v>
      </c>
      <c r="K36" s="62">
        <v>2376</v>
      </c>
      <c r="L36" s="62">
        <v>327</v>
      </c>
      <c r="M36" s="62">
        <f t="shared" si="0"/>
        <v>5456</v>
      </c>
      <c r="O36" s="60" t="s">
        <v>55</v>
      </c>
      <c r="P36" s="76">
        <v>412</v>
      </c>
      <c r="R36" s="60">
        <v>122</v>
      </c>
      <c r="S36" s="76">
        <v>547</v>
      </c>
      <c r="T36" s="79">
        <f>VLOOKUP(R36,'Data sheet'!B:F,5,FALSE)</f>
        <v>43575</v>
      </c>
    </row>
    <row r="37" spans="1:20" ht="14.45" x14ac:dyDescent="0.3">
      <c r="A37" s="60">
        <v>117</v>
      </c>
      <c r="B37" s="76"/>
      <c r="C37" s="76">
        <v>281</v>
      </c>
      <c r="D37" s="76"/>
      <c r="E37" s="76">
        <v>281</v>
      </c>
      <c r="H37" s="3">
        <v>2016</v>
      </c>
      <c r="I37" s="62">
        <v>81</v>
      </c>
      <c r="J37" s="62">
        <v>5581</v>
      </c>
      <c r="K37" s="62">
        <v>1512</v>
      </c>
      <c r="L37" s="62">
        <v>874</v>
      </c>
      <c r="M37" s="62">
        <f t="shared" si="0"/>
        <v>8048</v>
      </c>
      <c r="O37" s="60" t="s">
        <v>56</v>
      </c>
      <c r="P37" s="76">
        <v>555</v>
      </c>
      <c r="R37" s="60">
        <v>116</v>
      </c>
      <c r="S37" s="76">
        <v>538</v>
      </c>
      <c r="T37" s="64">
        <f>VLOOKUP(R37,'Data sheet'!B:F,5,FALSE)</f>
        <v>43491</v>
      </c>
    </row>
    <row r="38" spans="1:20" ht="14.45" x14ac:dyDescent="0.3">
      <c r="A38" s="60">
        <v>118</v>
      </c>
      <c r="B38" s="76">
        <v>500</v>
      </c>
      <c r="C38" s="76"/>
      <c r="D38" s="76"/>
      <c r="E38" s="76">
        <v>500</v>
      </c>
      <c r="H38" s="3">
        <v>2017</v>
      </c>
      <c r="I38" s="62">
        <v>86</v>
      </c>
      <c r="J38" s="62">
        <v>6554</v>
      </c>
      <c r="K38" s="62">
        <v>677</v>
      </c>
      <c r="L38" s="62">
        <v>602</v>
      </c>
      <c r="M38" s="62">
        <f t="shared" si="0"/>
        <v>7919</v>
      </c>
      <c r="O38" s="60" t="s">
        <v>57</v>
      </c>
      <c r="P38" s="76">
        <v>1275</v>
      </c>
      <c r="R38" s="60">
        <v>129</v>
      </c>
      <c r="S38" s="76">
        <v>536</v>
      </c>
      <c r="T38" s="79">
        <f>VLOOKUP(R38,'Data sheet'!B:F,5,FALSE)</f>
        <v>43687</v>
      </c>
    </row>
    <row r="39" spans="1:20" ht="14.45" x14ac:dyDescent="0.3">
      <c r="A39" s="60">
        <v>119</v>
      </c>
      <c r="B39" s="76">
        <v>226</v>
      </c>
      <c r="C39" s="76"/>
      <c r="D39" s="76"/>
      <c r="E39" s="76">
        <v>226</v>
      </c>
      <c r="H39" s="3">
        <v>2018</v>
      </c>
      <c r="I39" s="62"/>
      <c r="J39" s="62">
        <v>4792</v>
      </c>
      <c r="K39" s="62">
        <v>640</v>
      </c>
      <c r="L39" s="62">
        <v>306</v>
      </c>
      <c r="M39" s="62">
        <f t="shared" si="0"/>
        <v>5738</v>
      </c>
      <c r="O39" s="60" t="s">
        <v>58</v>
      </c>
      <c r="P39" s="76">
        <v>300</v>
      </c>
      <c r="R39" s="60">
        <v>68</v>
      </c>
      <c r="S39" s="76">
        <v>535</v>
      </c>
      <c r="T39" s="64">
        <f>VLOOKUP(R39,'Data sheet'!B:F,5,FALSE)</f>
        <v>42672</v>
      </c>
    </row>
    <row r="40" spans="1:20" ht="14.45" x14ac:dyDescent="0.3">
      <c r="A40" s="60">
        <v>120</v>
      </c>
      <c r="B40" s="76">
        <v>329</v>
      </c>
      <c r="C40" s="76"/>
      <c r="D40" s="76"/>
      <c r="E40" s="76">
        <v>329</v>
      </c>
      <c r="H40" s="3">
        <v>2019</v>
      </c>
      <c r="I40" s="62"/>
      <c r="J40" s="62">
        <v>5612</v>
      </c>
      <c r="K40" s="62">
        <v>1328</v>
      </c>
      <c r="L40" s="62">
        <v>571</v>
      </c>
      <c r="M40" s="62">
        <v>7511</v>
      </c>
      <c r="O40" s="60" t="s">
        <v>59</v>
      </c>
      <c r="P40" s="76">
        <v>249</v>
      </c>
      <c r="R40" s="60">
        <v>109</v>
      </c>
      <c r="S40" s="76">
        <v>508</v>
      </c>
      <c r="T40" s="79">
        <f>VLOOKUP(R40,'Data sheet'!B:F,5,FALSE)</f>
        <v>43323</v>
      </c>
    </row>
    <row r="41" spans="1:20" x14ac:dyDescent="0.25">
      <c r="A41" s="60">
        <v>121</v>
      </c>
      <c r="B41" s="76">
        <v>404</v>
      </c>
      <c r="C41" s="76"/>
      <c r="D41" s="76"/>
      <c r="E41" s="76">
        <v>404</v>
      </c>
      <c r="H41" s="3" t="s">
        <v>50</v>
      </c>
      <c r="I41" s="62">
        <f>SUM(I35:I40)</f>
        <v>167</v>
      </c>
      <c r="J41" s="62">
        <f>SUM(J35:J40)</f>
        <v>26930</v>
      </c>
      <c r="K41" s="62">
        <f>SUM(K35:K40)</f>
        <v>8064</v>
      </c>
      <c r="L41" s="62">
        <f>SUM(L35:L40)</f>
        <v>3387</v>
      </c>
      <c r="M41" s="62">
        <f>SUM(M35:M40)</f>
        <v>38548</v>
      </c>
      <c r="O41" s="60" t="s">
        <v>60</v>
      </c>
      <c r="P41" s="76">
        <v>478</v>
      </c>
      <c r="R41" s="60">
        <v>42</v>
      </c>
      <c r="S41" s="76">
        <v>503</v>
      </c>
      <c r="T41" s="64">
        <f>VLOOKUP(R41,'Data sheet'!B:F,5,FALSE)</f>
        <v>42260</v>
      </c>
    </row>
    <row r="42" spans="1:20" x14ac:dyDescent="0.25">
      <c r="A42" s="60">
        <v>122</v>
      </c>
      <c r="B42" s="76">
        <v>547</v>
      </c>
      <c r="C42" s="76"/>
      <c r="D42" s="76"/>
      <c r="E42" s="76">
        <v>547</v>
      </c>
      <c r="H42" s="60"/>
      <c r="I42" s="60"/>
      <c r="J42" s="60"/>
      <c r="K42" s="60"/>
      <c r="L42" s="60"/>
      <c r="M42" s="60"/>
      <c r="O42" s="60" t="s">
        <v>73</v>
      </c>
      <c r="P42" s="76">
        <v>5456</v>
      </c>
      <c r="R42" s="60">
        <v>118</v>
      </c>
      <c r="S42" s="76">
        <v>500</v>
      </c>
      <c r="T42" s="64">
        <f>VLOOKUP(R42,'Data sheet'!B:F,5,FALSE)</f>
        <v>43519</v>
      </c>
    </row>
    <row r="43" spans="1:20" x14ac:dyDescent="0.25">
      <c r="A43" s="60">
        <v>123</v>
      </c>
      <c r="B43" s="76"/>
      <c r="C43" s="76"/>
      <c r="D43" s="76">
        <v>250</v>
      </c>
      <c r="E43" s="76">
        <v>250</v>
      </c>
      <c r="H43" t="s">
        <v>51</v>
      </c>
      <c r="O43" s="60" t="s">
        <v>54</v>
      </c>
      <c r="P43" s="76">
        <v>253</v>
      </c>
      <c r="R43" s="60">
        <v>56</v>
      </c>
      <c r="S43" s="76">
        <v>492</v>
      </c>
      <c r="T43" s="64">
        <f>VLOOKUP(R43,'Data sheet'!B:F,5,FALSE)</f>
        <v>42520</v>
      </c>
    </row>
    <row r="44" spans="1:20" x14ac:dyDescent="0.25">
      <c r="A44" s="60">
        <v>124</v>
      </c>
      <c r="B44" s="76">
        <v>324</v>
      </c>
      <c r="C44" s="76"/>
      <c r="D44" s="76"/>
      <c r="E44" s="76">
        <v>324</v>
      </c>
      <c r="H44" s="3" t="s">
        <v>46</v>
      </c>
      <c r="I44" s="3" t="s">
        <v>38</v>
      </c>
      <c r="J44" s="3" t="s">
        <v>5</v>
      </c>
      <c r="K44" s="3" t="s">
        <v>7</v>
      </c>
      <c r="L44" s="3" t="s">
        <v>10</v>
      </c>
      <c r="M44" s="3" t="s">
        <v>50</v>
      </c>
      <c r="O44" s="60" t="s">
        <v>55</v>
      </c>
      <c r="P44" s="76">
        <v>631</v>
      </c>
      <c r="R44" s="60">
        <v>50</v>
      </c>
      <c r="S44" s="76">
        <v>485</v>
      </c>
      <c r="T44" s="64">
        <f>VLOOKUP(R44,'Data sheet'!B:F,5,FALSE)</f>
        <v>42455</v>
      </c>
    </row>
    <row r="45" spans="1:20" x14ac:dyDescent="0.25">
      <c r="A45" s="60">
        <v>125</v>
      </c>
      <c r="B45" s="76"/>
      <c r="C45" s="76"/>
      <c r="D45" s="76">
        <v>321</v>
      </c>
      <c r="E45" s="76">
        <v>321</v>
      </c>
      <c r="H45" s="3">
        <v>2014</v>
      </c>
      <c r="I45" s="3"/>
      <c r="J45" s="3">
        <v>8</v>
      </c>
      <c r="K45" s="3">
        <v>8</v>
      </c>
      <c r="L45" s="3">
        <v>3</v>
      </c>
      <c r="M45" s="3">
        <f t="shared" ref="M45:M50" si="1">SUM(I45:L45)</f>
        <v>19</v>
      </c>
      <c r="O45" s="60" t="s">
        <v>56</v>
      </c>
      <c r="P45" s="76">
        <v>767</v>
      </c>
      <c r="R45" s="60">
        <v>51</v>
      </c>
      <c r="S45" s="76">
        <v>440</v>
      </c>
      <c r="T45" s="64">
        <f>VLOOKUP(R45,'Data sheet'!B:F,5,FALSE)</f>
        <v>42456</v>
      </c>
    </row>
    <row r="46" spans="1:20" x14ac:dyDescent="0.25">
      <c r="A46" s="60">
        <v>126</v>
      </c>
      <c r="B46" s="76">
        <v>128</v>
      </c>
      <c r="C46" s="76"/>
      <c r="D46" s="76"/>
      <c r="E46" s="76">
        <v>128</v>
      </c>
      <c r="H46" s="3">
        <v>2015</v>
      </c>
      <c r="I46" s="3"/>
      <c r="J46" s="3">
        <v>12</v>
      </c>
      <c r="K46" s="3">
        <v>11</v>
      </c>
      <c r="L46" s="3">
        <v>2</v>
      </c>
      <c r="M46" s="3">
        <f t="shared" si="1"/>
        <v>25</v>
      </c>
      <c r="O46" s="60" t="s">
        <v>57</v>
      </c>
      <c r="P46" s="76">
        <v>626</v>
      </c>
      <c r="R46" s="60">
        <v>98</v>
      </c>
      <c r="S46" s="76">
        <v>439</v>
      </c>
      <c r="T46" s="64">
        <f>VLOOKUP(R46,'Data sheet'!B:F,5,FALSE)</f>
        <v>43128</v>
      </c>
    </row>
    <row r="47" spans="1:20" x14ac:dyDescent="0.25">
      <c r="A47" s="60">
        <v>127</v>
      </c>
      <c r="B47" s="76">
        <v>251</v>
      </c>
      <c r="C47" s="76"/>
      <c r="D47" s="76"/>
      <c r="E47" s="76">
        <v>251</v>
      </c>
      <c r="H47" s="3">
        <v>2016</v>
      </c>
      <c r="I47" s="3">
        <v>1</v>
      </c>
      <c r="J47" s="3">
        <v>16</v>
      </c>
      <c r="K47" s="3">
        <v>5</v>
      </c>
      <c r="L47" s="3">
        <v>2</v>
      </c>
      <c r="M47" s="3">
        <f t="shared" si="1"/>
        <v>24</v>
      </c>
      <c r="O47" s="60" t="s">
        <v>61</v>
      </c>
      <c r="P47" s="76">
        <v>731</v>
      </c>
      <c r="R47" s="60">
        <v>131</v>
      </c>
      <c r="S47" s="76">
        <v>438</v>
      </c>
      <c r="T47" s="64">
        <f>VLOOKUP(R47,'Data sheet'!B:F,5,FALSE)</f>
        <v>43702</v>
      </c>
    </row>
    <row r="48" spans="1:20" x14ac:dyDescent="0.25">
      <c r="A48" s="60">
        <v>128</v>
      </c>
      <c r="B48" s="76">
        <v>251</v>
      </c>
      <c r="C48" s="76"/>
      <c r="D48" s="76"/>
      <c r="E48" s="76">
        <v>251</v>
      </c>
      <c r="H48" s="3">
        <v>2017</v>
      </c>
      <c r="I48" s="3">
        <v>1</v>
      </c>
      <c r="J48" s="3">
        <v>22</v>
      </c>
      <c r="K48" s="3">
        <v>3</v>
      </c>
      <c r="L48" s="3">
        <v>2</v>
      </c>
      <c r="M48" s="3">
        <f t="shared" si="1"/>
        <v>28</v>
      </c>
      <c r="O48" s="60" t="s">
        <v>58</v>
      </c>
      <c r="P48" s="76">
        <v>535</v>
      </c>
      <c r="R48" s="60">
        <v>55</v>
      </c>
      <c r="S48" s="76">
        <v>435</v>
      </c>
      <c r="T48" s="64">
        <f>VLOOKUP(R48,'Data sheet'!B:F,5,FALSE)</f>
        <v>42518</v>
      </c>
    </row>
    <row r="49" spans="1:20" x14ac:dyDescent="0.25">
      <c r="A49" s="60">
        <v>129</v>
      </c>
      <c r="B49" s="76">
        <v>536</v>
      </c>
      <c r="C49" s="76"/>
      <c r="D49" s="76"/>
      <c r="E49" s="76">
        <v>536</v>
      </c>
      <c r="H49" s="3">
        <v>2018</v>
      </c>
      <c r="I49" s="3"/>
      <c r="J49" s="3">
        <v>16</v>
      </c>
      <c r="K49" s="3">
        <v>2</v>
      </c>
      <c r="L49" s="3">
        <v>1</v>
      </c>
      <c r="M49" s="3">
        <f t="shared" si="1"/>
        <v>19</v>
      </c>
      <c r="O49" s="60" t="s">
        <v>59</v>
      </c>
      <c r="P49" s="76">
        <v>643</v>
      </c>
      <c r="R49" s="60">
        <v>133</v>
      </c>
      <c r="S49" s="76">
        <v>426</v>
      </c>
      <c r="T49" s="64">
        <f>VLOOKUP(R49,'Data sheet'!B:F,5,FALSE)</f>
        <v>43729</v>
      </c>
    </row>
    <row r="50" spans="1:20" x14ac:dyDescent="0.25">
      <c r="A50" s="60">
        <v>130</v>
      </c>
      <c r="B50" s="76"/>
      <c r="C50" s="76">
        <v>609</v>
      </c>
      <c r="D50" s="76"/>
      <c r="E50" s="76">
        <v>609</v>
      </c>
      <c r="H50" s="3">
        <v>2019</v>
      </c>
      <c r="I50" s="3"/>
      <c r="J50" s="3">
        <v>16</v>
      </c>
      <c r="K50" s="3">
        <v>3</v>
      </c>
      <c r="L50" s="3">
        <v>2</v>
      </c>
      <c r="M50" s="3">
        <f t="shared" si="1"/>
        <v>21</v>
      </c>
      <c r="O50" s="60" t="s">
        <v>60</v>
      </c>
      <c r="P50" s="76">
        <v>720</v>
      </c>
      <c r="R50" s="60">
        <v>99</v>
      </c>
      <c r="S50" s="76">
        <v>426</v>
      </c>
      <c r="T50" s="64">
        <f>VLOOKUP(R50,'Data sheet'!B:F,5,FALSE)</f>
        <v>43148</v>
      </c>
    </row>
    <row r="51" spans="1:20" x14ac:dyDescent="0.25">
      <c r="A51" s="60">
        <v>131</v>
      </c>
      <c r="B51" s="76"/>
      <c r="C51" s="76">
        <v>438</v>
      </c>
      <c r="D51" s="76"/>
      <c r="E51" s="76">
        <v>438</v>
      </c>
      <c r="H51" s="3" t="s">
        <v>50</v>
      </c>
      <c r="I51" s="62">
        <f>SUM(I45:I50)</f>
        <v>2</v>
      </c>
      <c r="J51" s="62">
        <f>SUM(J45:J50)</f>
        <v>90</v>
      </c>
      <c r="K51" s="62">
        <f>SUM(K45:K50)</f>
        <v>32</v>
      </c>
      <c r="L51" s="62">
        <f>SUM(L45:L50)</f>
        <v>12</v>
      </c>
      <c r="M51" s="62">
        <f>SUM(M45:M50)</f>
        <v>136</v>
      </c>
      <c r="O51" s="60" t="s">
        <v>62</v>
      </c>
      <c r="P51" s="76">
        <v>319</v>
      </c>
      <c r="R51" s="60">
        <v>134</v>
      </c>
      <c r="S51" s="76">
        <v>425</v>
      </c>
      <c r="T51" s="64">
        <f>VLOOKUP(R51,'Data sheet'!B:F,5,FALSE)</f>
        <v>43743</v>
      </c>
    </row>
    <row r="52" spans="1:20" x14ac:dyDescent="0.25">
      <c r="A52" s="60">
        <v>132</v>
      </c>
      <c r="B52" s="76">
        <v>414</v>
      </c>
      <c r="C52" s="76"/>
      <c r="D52" s="76"/>
      <c r="E52" s="76">
        <v>414</v>
      </c>
      <c r="O52" s="60" t="s">
        <v>63</v>
      </c>
      <c r="P52" s="76">
        <v>231</v>
      </c>
      <c r="R52" s="60">
        <v>71</v>
      </c>
      <c r="S52" s="76">
        <v>421</v>
      </c>
      <c r="T52" s="64">
        <f>VLOOKUP(R52,'Data sheet'!B:F,5,FALSE)</f>
        <v>42784</v>
      </c>
    </row>
    <row r="53" spans="1:20" x14ac:dyDescent="0.25">
      <c r="A53" s="60">
        <v>133</v>
      </c>
      <c r="B53" s="76">
        <v>426</v>
      </c>
      <c r="C53" s="76"/>
      <c r="D53" s="76"/>
      <c r="E53" s="76">
        <v>426</v>
      </c>
      <c r="H53" t="s">
        <v>52</v>
      </c>
      <c r="O53" s="60" t="s">
        <v>74</v>
      </c>
      <c r="P53" s="76">
        <v>8048</v>
      </c>
      <c r="R53" s="60">
        <v>95</v>
      </c>
      <c r="S53" s="76">
        <v>415</v>
      </c>
      <c r="T53" s="64">
        <f>VLOOKUP(R53,'Data sheet'!B:F,5,FALSE)</f>
        <v>43036</v>
      </c>
    </row>
    <row r="54" spans="1:20" x14ac:dyDescent="0.25">
      <c r="A54" s="60">
        <v>134</v>
      </c>
      <c r="B54" s="76">
        <v>425</v>
      </c>
      <c r="C54" s="76"/>
      <c r="D54" s="76"/>
      <c r="E54" s="76">
        <v>425</v>
      </c>
      <c r="H54" s="3" t="s">
        <v>46</v>
      </c>
      <c r="I54" s="3" t="s">
        <v>38</v>
      </c>
      <c r="J54" s="3" t="s">
        <v>5</v>
      </c>
      <c r="K54" s="3" t="s">
        <v>7</v>
      </c>
      <c r="L54" s="3" t="s">
        <v>10</v>
      </c>
      <c r="M54" s="3" t="s">
        <v>53</v>
      </c>
      <c r="O54" s="60" t="s">
        <v>54</v>
      </c>
      <c r="P54" s="76">
        <v>635</v>
      </c>
      <c r="R54" s="60">
        <v>132</v>
      </c>
      <c r="S54" s="76">
        <v>414</v>
      </c>
      <c r="T54" s="64">
        <f>VLOOKUP(R54,'Data sheet'!B:F,5,FALSE)</f>
        <v>43722</v>
      </c>
    </row>
    <row r="55" spans="1:20" x14ac:dyDescent="0.25">
      <c r="A55" s="60">
        <v>135</v>
      </c>
      <c r="B55" s="76">
        <v>101</v>
      </c>
      <c r="C55" s="76"/>
      <c r="D55" s="76"/>
      <c r="E55" s="76">
        <v>101</v>
      </c>
      <c r="H55" s="3">
        <v>2014</v>
      </c>
      <c r="I55" s="62"/>
      <c r="J55" s="62">
        <v>204.75</v>
      </c>
      <c r="K55" s="62">
        <v>191.375</v>
      </c>
      <c r="L55" s="62">
        <v>235.66666666666666</v>
      </c>
      <c r="M55" s="62">
        <v>204</v>
      </c>
      <c r="O55" s="60" t="s">
        <v>55</v>
      </c>
      <c r="P55" s="76">
        <v>467</v>
      </c>
      <c r="R55" s="60">
        <v>66</v>
      </c>
      <c r="S55" s="76">
        <v>408</v>
      </c>
      <c r="T55" s="64">
        <f>VLOOKUP(R55,'Data sheet'!B:F,5,FALSE)</f>
        <v>42637</v>
      </c>
    </row>
    <row r="56" spans="1:20" x14ac:dyDescent="0.25">
      <c r="A56" s="60">
        <v>136</v>
      </c>
      <c r="B56" s="76">
        <v>212</v>
      </c>
      <c r="C56" s="76"/>
      <c r="D56" s="76"/>
      <c r="E56" s="76">
        <v>212</v>
      </c>
      <c r="H56" s="3">
        <v>2015</v>
      </c>
      <c r="I56" s="62"/>
      <c r="J56" s="62">
        <v>229.41666666666666</v>
      </c>
      <c r="K56" s="62">
        <v>216</v>
      </c>
      <c r="L56" s="62">
        <v>163.5</v>
      </c>
      <c r="M56" s="62">
        <v>218.24</v>
      </c>
      <c r="O56" s="60" t="s">
        <v>64</v>
      </c>
      <c r="P56" s="76">
        <v>1305</v>
      </c>
      <c r="R56" s="60">
        <v>1</v>
      </c>
      <c r="S56" s="76">
        <v>407</v>
      </c>
      <c r="T56" s="64">
        <f>VLOOKUP(R56,'Data sheet'!B:F,5,FALSE)</f>
        <v>41664</v>
      </c>
    </row>
    <row r="57" spans="1:20" x14ac:dyDescent="0.25">
      <c r="A57" s="60" t="s">
        <v>47</v>
      </c>
      <c r="B57" s="76">
        <v>5612</v>
      </c>
      <c r="C57" s="76">
        <v>1328</v>
      </c>
      <c r="D57" s="76">
        <v>571</v>
      </c>
      <c r="E57" s="76">
        <v>7511</v>
      </c>
      <c r="H57" s="3">
        <v>2016</v>
      </c>
      <c r="I57" s="62">
        <v>81</v>
      </c>
      <c r="J57" s="62">
        <v>348.8125</v>
      </c>
      <c r="K57" s="62">
        <v>302.39999999999998</v>
      </c>
      <c r="L57" s="62">
        <v>437</v>
      </c>
      <c r="M57" s="62">
        <v>335.33333333333331</v>
      </c>
      <c r="O57" s="60" t="s">
        <v>56</v>
      </c>
      <c r="P57" s="76">
        <v>659</v>
      </c>
      <c r="R57" s="60">
        <v>121</v>
      </c>
      <c r="S57" s="76">
        <v>404</v>
      </c>
      <c r="T57" s="64">
        <f>VLOOKUP(R57,'Data sheet'!B:F,5,FALSE)</f>
        <v>43561</v>
      </c>
    </row>
    <row r="58" spans="1:20" x14ac:dyDescent="0.25">
      <c r="H58" s="3">
        <v>2017</v>
      </c>
      <c r="I58" s="62">
        <v>86</v>
      </c>
      <c r="J58" s="62">
        <v>297.90909090909093</v>
      </c>
      <c r="K58" s="62">
        <v>225.66666666666666</v>
      </c>
      <c r="L58" s="62">
        <v>301</v>
      </c>
      <c r="M58" s="62">
        <v>282.82142857142856</v>
      </c>
      <c r="O58" s="60" t="s">
        <v>57</v>
      </c>
      <c r="P58" s="76">
        <v>1309</v>
      </c>
      <c r="R58" s="60">
        <v>52</v>
      </c>
      <c r="S58" s="76">
        <v>392</v>
      </c>
      <c r="T58" s="64">
        <f>VLOOKUP(R58,'Data sheet'!B:F,5,FALSE)</f>
        <v>42469</v>
      </c>
    </row>
    <row r="59" spans="1:20" x14ac:dyDescent="0.25">
      <c r="H59" s="3">
        <v>2018</v>
      </c>
      <c r="I59" s="62"/>
      <c r="J59" s="62">
        <f>J39/J49</f>
        <v>299.5</v>
      </c>
      <c r="K59" s="62">
        <v>439</v>
      </c>
      <c r="L59" s="62">
        <v>306</v>
      </c>
      <c r="M59" s="62">
        <f>M39/M49</f>
        <v>302</v>
      </c>
      <c r="O59" s="60" t="s">
        <v>61</v>
      </c>
      <c r="P59" s="76">
        <v>449</v>
      </c>
      <c r="R59" s="60">
        <v>103</v>
      </c>
      <c r="S59" s="76">
        <v>388</v>
      </c>
      <c r="T59" s="64">
        <f>VLOOKUP(R59,'Data sheet'!B:F,5,FALSE)</f>
        <v>43211</v>
      </c>
    </row>
    <row r="60" spans="1:20" x14ac:dyDescent="0.25">
      <c r="H60" s="3">
        <v>2019</v>
      </c>
      <c r="I60" s="62"/>
      <c r="J60" s="62">
        <f>J40/J50</f>
        <v>350.75</v>
      </c>
      <c r="K60" s="62">
        <f t="shared" ref="K60:L60" si="2">K40/K50</f>
        <v>442.66666666666669</v>
      </c>
      <c r="L60" s="62">
        <f t="shared" si="2"/>
        <v>285.5</v>
      </c>
      <c r="M60" s="62">
        <f t="shared" ref="M60" si="3">M40/M50</f>
        <v>357.66666666666669</v>
      </c>
      <c r="O60" s="60" t="s">
        <v>58</v>
      </c>
      <c r="P60" s="76">
        <v>536</v>
      </c>
      <c r="R60" s="60">
        <v>61</v>
      </c>
      <c r="S60" s="76">
        <v>387</v>
      </c>
      <c r="T60" s="64">
        <f>VLOOKUP(R60,'Data sheet'!B:F,5,FALSE)</f>
        <v>42595</v>
      </c>
    </row>
    <row r="61" spans="1:20" x14ac:dyDescent="0.25">
      <c r="H61" s="3" t="s">
        <v>53</v>
      </c>
      <c r="I61" s="62">
        <f>I41/I51</f>
        <v>83.5</v>
      </c>
      <c r="J61" s="62">
        <f>J41/J51</f>
        <v>299.22222222222223</v>
      </c>
      <c r="K61" s="62">
        <f>K41/K51</f>
        <v>252</v>
      </c>
      <c r="L61" s="62">
        <f>L41/L51</f>
        <v>282.25</v>
      </c>
      <c r="M61" s="62">
        <f>M41/M51</f>
        <v>283.44117647058823</v>
      </c>
      <c r="O61" s="60" t="s">
        <v>59</v>
      </c>
      <c r="P61" s="76">
        <v>700</v>
      </c>
      <c r="R61" s="60">
        <v>54</v>
      </c>
      <c r="S61" s="76">
        <v>382</v>
      </c>
      <c r="T61" s="64">
        <f>VLOOKUP(R61,'Data sheet'!B:F,5,FALSE)</f>
        <v>42492</v>
      </c>
    </row>
    <row r="62" spans="1:20" x14ac:dyDescent="0.25">
      <c r="O62" s="60" t="s">
        <v>60</v>
      </c>
      <c r="P62" s="76">
        <v>1103</v>
      </c>
      <c r="R62" s="60">
        <v>49</v>
      </c>
      <c r="S62" s="76">
        <v>380</v>
      </c>
      <c r="T62" s="64">
        <f>VLOOKUP(R62,'Data sheet'!B:F,5,FALSE)</f>
        <v>42441</v>
      </c>
    </row>
    <row r="63" spans="1:20" x14ac:dyDescent="0.25">
      <c r="H63" t="s">
        <v>77</v>
      </c>
      <c r="O63" s="60" t="s">
        <v>62</v>
      </c>
      <c r="P63" s="76">
        <v>885</v>
      </c>
      <c r="R63" s="60">
        <v>60</v>
      </c>
      <c r="S63" s="76">
        <v>378</v>
      </c>
      <c r="T63" s="64">
        <f>VLOOKUP(R63,'Data sheet'!B:F,5,FALSE)</f>
        <v>42574</v>
      </c>
    </row>
    <row r="64" spans="1:20" x14ac:dyDescent="0.25">
      <c r="O64" s="60" t="s">
        <v>75</v>
      </c>
      <c r="P64" s="76">
        <v>7919</v>
      </c>
      <c r="R64" s="60">
        <v>96</v>
      </c>
      <c r="S64" s="76">
        <v>372</v>
      </c>
      <c r="T64" s="64">
        <f>VLOOKUP(R64,'Data sheet'!B:F,5,FALSE)</f>
        <v>43043</v>
      </c>
    </row>
    <row r="65" spans="15:20" x14ac:dyDescent="0.25">
      <c r="O65" s="60" t="s">
        <v>54</v>
      </c>
      <c r="P65" s="76">
        <v>676</v>
      </c>
      <c r="R65" s="60">
        <v>72</v>
      </c>
      <c r="S65" s="76">
        <v>372</v>
      </c>
      <c r="T65" s="64">
        <f>VLOOKUP(R65,'Data sheet'!B:F,5,FALSE)</f>
        <v>42791</v>
      </c>
    </row>
    <row r="66" spans="15:20" x14ac:dyDescent="0.25">
      <c r="O66" s="60" t="s">
        <v>55</v>
      </c>
      <c r="P66" s="76">
        <v>793</v>
      </c>
      <c r="R66" s="60">
        <v>79</v>
      </c>
      <c r="S66" s="76">
        <v>364</v>
      </c>
      <c r="T66" s="64">
        <f>VLOOKUP(R66,'Data sheet'!B:F,5,FALSE)</f>
        <v>42856</v>
      </c>
    </row>
    <row r="67" spans="15:20" x14ac:dyDescent="0.25">
      <c r="O67" s="60" t="s">
        <v>64</v>
      </c>
      <c r="P67" s="76">
        <v>661</v>
      </c>
      <c r="R67" s="60">
        <v>74</v>
      </c>
      <c r="S67" s="76">
        <v>357</v>
      </c>
      <c r="T67" s="64">
        <f>VLOOKUP(R67,'Data sheet'!B:F,5,FALSE)</f>
        <v>42819</v>
      </c>
    </row>
    <row r="68" spans="15:20" x14ac:dyDescent="0.25">
      <c r="O68" s="60" t="s">
        <v>56</v>
      </c>
      <c r="P68" s="76">
        <v>1449</v>
      </c>
      <c r="R68" s="60">
        <v>45</v>
      </c>
      <c r="S68" s="76">
        <v>355</v>
      </c>
      <c r="T68" s="64">
        <f>VLOOKUP(R68,'Data sheet'!B:F,5,FALSE)</f>
        <v>42399</v>
      </c>
    </row>
    <row r="69" spans="15:20" x14ac:dyDescent="0.25">
      <c r="O69" s="60" t="s">
        <v>57</v>
      </c>
      <c r="P69" s="76">
        <v>1177</v>
      </c>
      <c r="R69" s="60">
        <v>112</v>
      </c>
      <c r="S69" s="76">
        <v>353</v>
      </c>
      <c r="T69" s="64">
        <f>VLOOKUP(R69,'Data sheet'!B:F,5,FALSE)</f>
        <v>43358</v>
      </c>
    </row>
    <row r="70" spans="15:20" x14ac:dyDescent="0.25">
      <c r="O70" s="60" t="s">
        <v>61</v>
      </c>
      <c r="P70" s="76">
        <v>314</v>
      </c>
      <c r="R70" s="60">
        <v>69</v>
      </c>
      <c r="S70" s="76">
        <v>353</v>
      </c>
      <c r="T70" s="64">
        <f>VLOOKUP(R70,'Data sheet'!B:F,5,FALSE)</f>
        <v>42763</v>
      </c>
    </row>
    <row r="71" spans="15:20" x14ac:dyDescent="0.25">
      <c r="O71" s="60" t="s">
        <v>58</v>
      </c>
      <c r="P71" s="76">
        <v>685</v>
      </c>
      <c r="R71" s="60">
        <v>108</v>
      </c>
      <c r="S71" s="76">
        <v>351</v>
      </c>
      <c r="T71" s="64">
        <f>VLOOKUP(R71,'Data sheet'!B:F,5,FALSE)</f>
        <v>43302</v>
      </c>
    </row>
    <row r="72" spans="15:20" x14ac:dyDescent="0.25">
      <c r="O72" s="60" t="s">
        <v>59</v>
      </c>
      <c r="P72" s="76">
        <v>460</v>
      </c>
      <c r="R72" s="60">
        <v>67</v>
      </c>
      <c r="S72" s="76">
        <v>350</v>
      </c>
      <c r="T72" s="64">
        <f>VLOOKUP(R72,'Data sheet'!B:F,5,FALSE)</f>
        <v>42651</v>
      </c>
    </row>
    <row r="73" spans="15:20" x14ac:dyDescent="0.25">
      <c r="O73" s="60" t="s">
        <v>60</v>
      </c>
      <c r="P73" s="76">
        <v>636</v>
      </c>
      <c r="R73" s="60">
        <v>97</v>
      </c>
      <c r="S73" s="76">
        <v>344</v>
      </c>
      <c r="T73" s="64">
        <f>VLOOKUP(R73,'Data sheet'!B:F,5,FALSE)</f>
        <v>43127</v>
      </c>
    </row>
    <row r="74" spans="15:20" x14ac:dyDescent="0.25">
      <c r="O74" s="60" t="s">
        <v>62</v>
      </c>
      <c r="P74" s="76">
        <v>696</v>
      </c>
      <c r="R74" s="60">
        <v>24</v>
      </c>
      <c r="S74" s="76">
        <v>343</v>
      </c>
      <c r="T74" s="64">
        <f>VLOOKUP(R74,'Data sheet'!B:F,5,FALSE)</f>
        <v>42098</v>
      </c>
    </row>
    <row r="75" spans="15:20" x14ac:dyDescent="0.25">
      <c r="O75" s="60" t="s">
        <v>63</v>
      </c>
      <c r="P75" s="76">
        <v>372</v>
      </c>
      <c r="R75" s="60">
        <v>64</v>
      </c>
      <c r="S75" s="76">
        <v>336</v>
      </c>
      <c r="T75" s="64">
        <f>VLOOKUP(R75,'Data sheet'!B:F,5,FALSE)</f>
        <v>42623</v>
      </c>
    </row>
    <row r="76" spans="15:20" x14ac:dyDescent="0.25">
      <c r="O76" s="60" t="s">
        <v>76</v>
      </c>
      <c r="P76" s="76">
        <v>5738</v>
      </c>
      <c r="R76" s="60">
        <v>120</v>
      </c>
      <c r="S76" s="76">
        <v>329</v>
      </c>
      <c r="T76" s="64">
        <f>VLOOKUP(R76,'Data sheet'!B:F,5,FALSE)</f>
        <v>43547</v>
      </c>
    </row>
    <row r="77" spans="15:20" x14ac:dyDescent="0.25">
      <c r="O77" s="60" t="s">
        <v>54</v>
      </c>
      <c r="P77" s="76">
        <v>783</v>
      </c>
      <c r="R77" s="60">
        <v>124</v>
      </c>
      <c r="S77" s="76">
        <v>324</v>
      </c>
      <c r="T77" s="64">
        <f>VLOOKUP(R77,'Data sheet'!B:F,5,FALSE)</f>
        <v>43610</v>
      </c>
    </row>
    <row r="78" spans="15:20" x14ac:dyDescent="0.25">
      <c r="O78" s="60" t="s">
        <v>55</v>
      </c>
      <c r="P78" s="76">
        <v>426</v>
      </c>
      <c r="R78" s="60">
        <v>70</v>
      </c>
      <c r="S78" s="76">
        <v>323</v>
      </c>
      <c r="T78" s="64">
        <f>VLOOKUP(R78,'Data sheet'!B:F,5,FALSE)</f>
        <v>42764</v>
      </c>
    </row>
    <row r="79" spans="15:20" x14ac:dyDescent="0.25">
      <c r="O79" s="60" t="s">
        <v>64</v>
      </c>
      <c r="P79" s="76">
        <v>690</v>
      </c>
      <c r="R79" s="60">
        <v>125</v>
      </c>
      <c r="S79" s="76">
        <v>321</v>
      </c>
      <c r="T79" s="64">
        <f>VLOOKUP(R79,'Data sheet'!B:F,5,FALSE)</f>
        <v>43612</v>
      </c>
    </row>
    <row r="80" spans="15:20" x14ac:dyDescent="0.25">
      <c r="O80" s="60" t="s">
        <v>56</v>
      </c>
      <c r="P80" s="76">
        <v>388</v>
      </c>
      <c r="R80" s="60">
        <v>43</v>
      </c>
      <c r="S80" s="76">
        <v>319</v>
      </c>
      <c r="T80" s="64">
        <f>VLOOKUP(R80,'Data sheet'!B:F,5,FALSE)</f>
        <v>42308</v>
      </c>
    </row>
    <row r="81" spans="15:22" x14ac:dyDescent="0.25">
      <c r="O81" s="60" t="s">
        <v>57</v>
      </c>
      <c r="P81" s="76">
        <v>891</v>
      </c>
      <c r="R81" s="60">
        <v>62</v>
      </c>
      <c r="S81" s="76">
        <v>313</v>
      </c>
      <c r="T81" s="64">
        <f>VLOOKUP(R81,'Data sheet'!B:F,5,FALSE)</f>
        <v>42609</v>
      </c>
    </row>
    <row r="82" spans="15:22" x14ac:dyDescent="0.25">
      <c r="O82" s="60" t="s">
        <v>61</v>
      </c>
      <c r="P82" s="76">
        <v>241</v>
      </c>
      <c r="R82" s="60">
        <v>10</v>
      </c>
      <c r="S82" s="76">
        <v>311</v>
      </c>
      <c r="T82" s="64">
        <f>VLOOKUP(R82,'Data sheet'!B:F,5,FALSE)</f>
        <v>41764</v>
      </c>
    </row>
    <row r="83" spans="15:22" x14ac:dyDescent="0.25">
      <c r="O83" s="60" t="s">
        <v>58</v>
      </c>
      <c r="P83" s="76">
        <v>351</v>
      </c>
      <c r="R83" s="60">
        <v>105</v>
      </c>
      <c r="S83" s="76">
        <v>306</v>
      </c>
      <c r="T83" s="64">
        <f>VLOOKUP(R83,'Data sheet'!B:F,5,FALSE)</f>
        <v>43227</v>
      </c>
    </row>
    <row r="84" spans="15:22" x14ac:dyDescent="0.25">
      <c r="O84" s="60" t="s">
        <v>59</v>
      </c>
      <c r="P84" s="76">
        <v>709</v>
      </c>
      <c r="R84" s="60">
        <v>13</v>
      </c>
      <c r="S84" s="76">
        <v>305</v>
      </c>
      <c r="T84" s="64">
        <f>VLOOKUP(R84,'Data sheet'!B:F,5,FALSE)</f>
        <v>41785</v>
      </c>
    </row>
    <row r="85" spans="15:22" x14ac:dyDescent="0.25">
      <c r="O85" s="60" t="s">
        <v>60</v>
      </c>
      <c r="P85" s="76">
        <v>770</v>
      </c>
      <c r="R85" s="60">
        <v>73</v>
      </c>
      <c r="S85" s="76">
        <v>304</v>
      </c>
      <c r="T85" s="64">
        <f>VLOOKUP(R85,'Data sheet'!B:F,5,FALSE)</f>
        <v>42805</v>
      </c>
    </row>
    <row r="86" spans="15:22" x14ac:dyDescent="0.25">
      <c r="O86" s="60" t="s">
        <v>62</v>
      </c>
      <c r="P86" s="76">
        <v>489</v>
      </c>
      <c r="R86" s="60">
        <v>106</v>
      </c>
      <c r="S86" s="76">
        <v>302</v>
      </c>
      <c r="T86" s="64">
        <f>VLOOKUP(R86,'Data sheet'!B:F,5,FALSE)</f>
        <v>43246</v>
      </c>
    </row>
    <row r="87" spans="15:22" x14ac:dyDescent="0.25">
      <c r="O87" s="60" t="s">
        <v>82</v>
      </c>
      <c r="P87" s="76">
        <v>7511</v>
      </c>
      <c r="R87" s="60">
        <v>88</v>
      </c>
      <c r="S87" s="76">
        <v>302</v>
      </c>
      <c r="T87" s="64">
        <f>VLOOKUP(R87,'Data sheet'!B:F,5,FALSE)</f>
        <v>42952</v>
      </c>
    </row>
    <row r="88" spans="15:22" x14ac:dyDescent="0.25">
      <c r="O88" s="60" t="s">
        <v>54</v>
      </c>
      <c r="P88" s="76">
        <v>819</v>
      </c>
      <c r="R88" s="60">
        <v>78</v>
      </c>
      <c r="S88" s="76">
        <v>300</v>
      </c>
      <c r="T88" s="64">
        <f>VLOOKUP(R88,'Data sheet'!B:F,5,FALSE)</f>
        <v>42854</v>
      </c>
    </row>
    <row r="89" spans="15:22" x14ac:dyDescent="0.25">
      <c r="O89" s="60" t="s">
        <v>55</v>
      </c>
      <c r="P89" s="76">
        <v>500</v>
      </c>
      <c r="R89" s="60">
        <v>35</v>
      </c>
      <c r="S89" s="76">
        <v>298</v>
      </c>
      <c r="T89" s="64">
        <f>VLOOKUP(R89,'Data sheet'!B:F,5,FALSE)</f>
        <v>42176</v>
      </c>
    </row>
    <row r="90" spans="15:22" x14ac:dyDescent="0.25">
      <c r="O90" s="60" t="s">
        <v>64</v>
      </c>
      <c r="P90" s="76">
        <v>555</v>
      </c>
      <c r="R90" s="60">
        <v>36</v>
      </c>
      <c r="S90" s="76">
        <v>298</v>
      </c>
      <c r="T90" s="64">
        <f>VLOOKUP(R90,'Data sheet'!B:F,5,FALSE)</f>
        <v>42203</v>
      </c>
    </row>
    <row r="91" spans="15:22" x14ac:dyDescent="0.25">
      <c r="O91" s="60" t="s">
        <v>56</v>
      </c>
      <c r="P91" s="76">
        <v>951</v>
      </c>
      <c r="R91" s="60">
        <v>80</v>
      </c>
      <c r="S91" s="76">
        <v>293</v>
      </c>
      <c r="T91" s="64">
        <f>VLOOKUP(R91,'Data sheet'!B:F,5,FALSE)</f>
        <v>42868</v>
      </c>
    </row>
    <row r="92" spans="15:22" x14ac:dyDescent="0.25">
      <c r="O92" s="60" t="s">
        <v>57</v>
      </c>
      <c r="P92" s="76">
        <v>895</v>
      </c>
      <c r="R92" s="60">
        <v>77</v>
      </c>
      <c r="S92" s="76">
        <v>292</v>
      </c>
      <c r="T92" s="64">
        <f>VLOOKUP(R92,'Data sheet'!B:F,5,FALSE)</f>
        <v>42847</v>
      </c>
    </row>
    <row r="93" spans="15:22" x14ac:dyDescent="0.25">
      <c r="O93" s="60" t="s">
        <v>61</v>
      </c>
      <c r="P93" s="76">
        <v>379</v>
      </c>
      <c r="R93" s="60">
        <v>21</v>
      </c>
      <c r="S93" s="76">
        <v>290</v>
      </c>
      <c r="T93" s="64">
        <f>VLOOKUP(R93,'Data sheet'!B:F,5,FALSE)</f>
        <v>42036</v>
      </c>
    </row>
    <row r="94" spans="15:22" x14ac:dyDescent="0.25">
      <c r="O94" s="60" t="s">
        <v>58</v>
      </c>
      <c r="P94" s="76">
        <v>251</v>
      </c>
      <c r="R94" s="60">
        <v>104</v>
      </c>
      <c r="S94" s="76">
        <v>283</v>
      </c>
      <c r="T94" s="64">
        <f>VLOOKUP(R94,'Data sheet'!B:F,5,FALSE)</f>
        <v>43225</v>
      </c>
    </row>
    <row r="95" spans="15:22" x14ac:dyDescent="0.25">
      <c r="O95" s="60" t="s">
        <v>59</v>
      </c>
      <c r="P95" s="76">
        <v>1583</v>
      </c>
      <c r="R95" s="60">
        <v>113</v>
      </c>
      <c r="S95" s="76">
        <v>282</v>
      </c>
      <c r="T95" s="64">
        <f>VLOOKUP(R95,'Data sheet'!B:F,5,FALSE)</f>
        <v>43372</v>
      </c>
      <c r="V95" t="s">
        <v>83</v>
      </c>
    </row>
    <row r="96" spans="15:22" x14ac:dyDescent="0.25">
      <c r="O96" s="60" t="s">
        <v>60</v>
      </c>
      <c r="P96" s="76">
        <v>840</v>
      </c>
      <c r="R96" s="60">
        <v>81</v>
      </c>
      <c r="S96" s="76">
        <v>282</v>
      </c>
      <c r="T96" s="64">
        <f>VLOOKUP(R96,'Data sheet'!B:F,5,FALSE)</f>
        <v>42882</v>
      </c>
    </row>
    <row r="97" spans="8:20" x14ac:dyDescent="0.25">
      <c r="O97" s="60" t="s">
        <v>62</v>
      </c>
      <c r="P97" s="76">
        <v>526</v>
      </c>
      <c r="R97" s="60">
        <v>117</v>
      </c>
      <c r="S97" s="76">
        <v>281</v>
      </c>
      <c r="T97" s="64">
        <f>VLOOKUP(R97,'Data sheet'!B:F,5,FALSE)</f>
        <v>43492</v>
      </c>
    </row>
    <row r="98" spans="8:20" x14ac:dyDescent="0.25">
      <c r="O98" s="60" t="s">
        <v>63</v>
      </c>
      <c r="P98" s="76">
        <v>212</v>
      </c>
      <c r="R98" s="60">
        <v>94</v>
      </c>
      <c r="S98" s="76">
        <v>281</v>
      </c>
      <c r="T98" s="64">
        <f>VLOOKUP(R98,'Data sheet'!B:F,5,FALSE)</f>
        <v>43015</v>
      </c>
    </row>
    <row r="99" spans="8:20" x14ac:dyDescent="0.25">
      <c r="O99" s="60" t="s">
        <v>47</v>
      </c>
      <c r="P99" s="76">
        <v>38548</v>
      </c>
      <c r="R99" s="60">
        <v>46</v>
      </c>
      <c r="S99" s="76">
        <v>280</v>
      </c>
      <c r="T99" s="64">
        <f>VLOOKUP(R99,'Data sheet'!B:F,5,FALSE)</f>
        <v>42400</v>
      </c>
    </row>
    <row r="100" spans="8:20" x14ac:dyDescent="0.25">
      <c r="R100" s="60">
        <v>38</v>
      </c>
      <c r="S100" s="76">
        <v>278</v>
      </c>
      <c r="T100" s="64">
        <f>VLOOKUP(R100,'Data sheet'!B:F,5,FALSE)</f>
        <v>42245</v>
      </c>
    </row>
    <row r="101" spans="8:20" x14ac:dyDescent="0.25">
      <c r="H101" t="s">
        <v>78</v>
      </c>
      <c r="K101" s="66"/>
      <c r="L101" t="s">
        <v>80</v>
      </c>
      <c r="R101" s="60">
        <v>65</v>
      </c>
      <c r="S101" s="76">
        <v>278</v>
      </c>
      <c r="T101" s="64">
        <f>VLOOKUP(R101,'Data sheet'!B:F,5,FALSE)</f>
        <v>42624</v>
      </c>
    </row>
    <row r="102" spans="8:20" x14ac:dyDescent="0.25">
      <c r="R102" s="60">
        <v>53</v>
      </c>
      <c r="S102" s="76">
        <v>267</v>
      </c>
      <c r="T102" s="64">
        <f>VLOOKUP(R102,'Data sheet'!B:F,5,FALSE)</f>
        <v>42490</v>
      </c>
    </row>
    <row r="103" spans="8:20" x14ac:dyDescent="0.25">
      <c r="I103" s="82" t="s">
        <v>46</v>
      </c>
      <c r="J103" s="83"/>
      <c r="K103" s="83"/>
      <c r="L103" s="83"/>
      <c r="M103" s="83"/>
      <c r="N103" s="84"/>
      <c r="R103" s="60">
        <v>114</v>
      </c>
      <c r="S103" s="76">
        <v>266</v>
      </c>
      <c r="T103" s="64">
        <f>VLOOKUP(R103,'Data sheet'!B:F,5,FALSE)</f>
        <v>43386</v>
      </c>
    </row>
    <row r="104" spans="8:20" x14ac:dyDescent="0.25">
      <c r="H104" s="80" t="s">
        <v>79</v>
      </c>
      <c r="I104" s="80">
        <v>2014</v>
      </c>
      <c r="J104" s="80">
        <v>2015</v>
      </c>
      <c r="K104" s="80">
        <v>2016</v>
      </c>
      <c r="L104" s="80">
        <v>2017</v>
      </c>
      <c r="M104" s="80">
        <v>2018</v>
      </c>
      <c r="N104" s="80">
        <v>2019</v>
      </c>
      <c r="R104" s="78">
        <v>100</v>
      </c>
      <c r="S104" s="77">
        <v>262</v>
      </c>
      <c r="T104" s="64">
        <f>VLOOKUP(R104,'Data sheet'!B:F,5,FALSE)</f>
        <v>43169</v>
      </c>
    </row>
    <row r="105" spans="8:20" x14ac:dyDescent="0.25">
      <c r="H105" s="80" t="s">
        <v>54</v>
      </c>
      <c r="I105" s="62">
        <v>607</v>
      </c>
      <c r="J105" s="62">
        <v>253</v>
      </c>
      <c r="K105" s="62">
        <v>635</v>
      </c>
      <c r="L105" s="62">
        <v>676</v>
      </c>
      <c r="M105" s="62">
        <v>783</v>
      </c>
      <c r="N105" s="62">
        <v>819</v>
      </c>
      <c r="R105" s="78">
        <v>18</v>
      </c>
      <c r="S105" s="77">
        <v>262</v>
      </c>
      <c r="T105" s="64">
        <f>VLOOKUP(R105,'Data sheet'!B:F,5,FALSE)</f>
        <v>41895</v>
      </c>
    </row>
    <row r="106" spans="8:20" x14ac:dyDescent="0.25">
      <c r="H106" s="80" t="s">
        <v>55</v>
      </c>
      <c r="I106" s="62">
        <v>412</v>
      </c>
      <c r="J106" s="62">
        <v>631</v>
      </c>
      <c r="K106" s="62">
        <v>467</v>
      </c>
      <c r="L106" s="62">
        <v>793</v>
      </c>
      <c r="M106" s="62">
        <v>426</v>
      </c>
      <c r="N106" s="62">
        <v>500</v>
      </c>
      <c r="R106" s="78">
        <v>48</v>
      </c>
      <c r="S106" s="77">
        <v>260</v>
      </c>
      <c r="T106" s="64">
        <f>VLOOKUP(R106,'Data sheet'!B:F,5,FALSE)</f>
        <v>42421</v>
      </c>
    </row>
    <row r="107" spans="8:20" x14ac:dyDescent="0.25">
      <c r="H107" s="80" t="s">
        <v>64</v>
      </c>
      <c r="I107" s="81"/>
      <c r="J107" s="81"/>
      <c r="K107" s="62">
        <v>1305</v>
      </c>
      <c r="L107" s="62">
        <v>661</v>
      </c>
      <c r="M107" s="62">
        <v>690</v>
      </c>
      <c r="N107" s="62">
        <v>555</v>
      </c>
      <c r="R107" s="78">
        <v>102</v>
      </c>
      <c r="S107" s="77">
        <v>259</v>
      </c>
      <c r="T107" s="64">
        <f>VLOOKUP(R107,'Data sheet'!B:F,5,FALSE)</f>
        <v>43190</v>
      </c>
    </row>
    <row r="108" spans="8:20" x14ac:dyDescent="0.25">
      <c r="H108" s="80" t="s">
        <v>56</v>
      </c>
      <c r="I108" s="62">
        <v>555</v>
      </c>
      <c r="J108" s="62">
        <v>767</v>
      </c>
      <c r="K108" s="62">
        <v>659</v>
      </c>
      <c r="L108" s="62">
        <v>1449</v>
      </c>
      <c r="M108" s="62">
        <v>388</v>
      </c>
      <c r="N108" s="62">
        <v>951</v>
      </c>
      <c r="R108" s="78">
        <v>85</v>
      </c>
      <c r="S108" s="77">
        <v>255</v>
      </c>
      <c r="T108" s="64">
        <f>VLOOKUP(R108,'Data sheet'!B:F,5,FALSE)</f>
        <v>42924</v>
      </c>
    </row>
    <row r="109" spans="8:20" x14ac:dyDescent="0.25">
      <c r="H109" s="80" t="s">
        <v>57</v>
      </c>
      <c r="I109" s="62">
        <v>1275</v>
      </c>
      <c r="J109" s="62">
        <v>626</v>
      </c>
      <c r="K109" s="62">
        <v>1309</v>
      </c>
      <c r="L109" s="62">
        <v>1177</v>
      </c>
      <c r="M109" s="62">
        <v>891</v>
      </c>
      <c r="N109" s="62">
        <v>895</v>
      </c>
      <c r="R109" s="60">
        <v>58</v>
      </c>
      <c r="S109" s="76">
        <v>254</v>
      </c>
      <c r="T109" s="64">
        <f>VLOOKUP(R109,'Data sheet'!B:F,5,FALSE)</f>
        <v>42540</v>
      </c>
    </row>
    <row r="110" spans="8:20" x14ac:dyDescent="0.25">
      <c r="H110" s="80" t="s">
        <v>61</v>
      </c>
      <c r="I110" s="81"/>
      <c r="J110" s="62">
        <v>731</v>
      </c>
      <c r="K110" s="62">
        <v>449</v>
      </c>
      <c r="L110" s="62">
        <v>314</v>
      </c>
      <c r="M110" s="62">
        <v>241</v>
      </c>
      <c r="N110" s="62">
        <v>379</v>
      </c>
      <c r="R110" s="60">
        <v>39</v>
      </c>
      <c r="S110" s="76">
        <v>253</v>
      </c>
      <c r="T110" s="64">
        <f>VLOOKUP(R110,'Data sheet'!B:F,5,FALSE)</f>
        <v>42246</v>
      </c>
    </row>
    <row r="111" spans="8:20" x14ac:dyDescent="0.25">
      <c r="H111" s="80" t="s">
        <v>58</v>
      </c>
      <c r="I111" s="62">
        <v>300</v>
      </c>
      <c r="J111" s="62">
        <v>535</v>
      </c>
      <c r="K111" s="62">
        <v>536</v>
      </c>
      <c r="L111" s="62">
        <v>685</v>
      </c>
      <c r="M111" s="62">
        <v>351</v>
      </c>
      <c r="N111" s="62">
        <v>251</v>
      </c>
      <c r="R111" s="60">
        <v>20</v>
      </c>
      <c r="S111" s="76">
        <v>253</v>
      </c>
      <c r="T111" s="64">
        <f>VLOOKUP(R111,'Data sheet'!B:F,5,FALSE)</f>
        <v>42035</v>
      </c>
    </row>
    <row r="112" spans="8:20" x14ac:dyDescent="0.25">
      <c r="H112" s="80" t="s">
        <v>59</v>
      </c>
      <c r="I112" s="62">
        <v>249</v>
      </c>
      <c r="J112" s="62">
        <v>643</v>
      </c>
      <c r="K112" s="62">
        <v>700</v>
      </c>
      <c r="L112" s="62">
        <v>460</v>
      </c>
      <c r="M112" s="62">
        <v>709</v>
      </c>
      <c r="N112" s="62">
        <v>1583</v>
      </c>
      <c r="R112" s="60">
        <v>128</v>
      </c>
      <c r="S112" s="76">
        <v>251</v>
      </c>
      <c r="T112" s="64">
        <f>VLOOKUP(R112,'Data sheet'!B:F,5,FALSE)</f>
        <v>43659</v>
      </c>
    </row>
    <row r="113" spans="8:20" x14ac:dyDescent="0.25">
      <c r="H113" s="80" t="s">
        <v>60</v>
      </c>
      <c r="I113" s="62">
        <v>478</v>
      </c>
      <c r="J113" s="62">
        <v>720</v>
      </c>
      <c r="K113" s="62">
        <v>1103</v>
      </c>
      <c r="L113" s="62">
        <v>636</v>
      </c>
      <c r="M113" s="62">
        <v>770</v>
      </c>
      <c r="N113" s="3">
        <v>840</v>
      </c>
      <c r="R113" s="60">
        <v>127</v>
      </c>
      <c r="S113" s="76">
        <v>251</v>
      </c>
      <c r="T113" s="64">
        <f>VLOOKUP(R113,'Data sheet'!B:F,5,FALSE)</f>
        <v>43645</v>
      </c>
    </row>
    <row r="114" spans="8:20" x14ac:dyDescent="0.25">
      <c r="H114" s="80" t="s">
        <v>62</v>
      </c>
      <c r="I114" s="81"/>
      <c r="J114" s="62">
        <v>319</v>
      </c>
      <c r="K114" s="62">
        <v>885</v>
      </c>
      <c r="L114" s="62">
        <v>696</v>
      </c>
      <c r="M114" s="62">
        <v>489</v>
      </c>
      <c r="N114" s="3">
        <v>526</v>
      </c>
      <c r="R114" s="60">
        <v>123</v>
      </c>
      <c r="S114" s="76">
        <v>250</v>
      </c>
      <c r="T114" s="64">
        <f>VLOOKUP(R114,'Data sheet'!B:F,5,FALSE)</f>
        <v>43591</v>
      </c>
    </row>
    <row r="115" spans="8:20" x14ac:dyDescent="0.25">
      <c r="H115" s="80" t="s">
        <v>63</v>
      </c>
      <c r="I115" s="67"/>
      <c r="J115" s="62">
        <v>231</v>
      </c>
      <c r="K115" s="81"/>
      <c r="L115" s="62">
        <v>372</v>
      </c>
      <c r="M115" s="81"/>
      <c r="N115" s="3">
        <v>212</v>
      </c>
      <c r="R115" s="60">
        <v>107</v>
      </c>
      <c r="S115" s="76">
        <v>241</v>
      </c>
      <c r="T115" s="64">
        <f>VLOOKUP(R115,'Data sheet'!B:F,5,FALSE)</f>
        <v>43267</v>
      </c>
    </row>
    <row r="116" spans="8:20" x14ac:dyDescent="0.25">
      <c r="R116" s="60">
        <v>6</v>
      </c>
      <c r="S116" s="76">
        <v>238</v>
      </c>
      <c r="T116" s="64">
        <f>VLOOKUP(R116,'Data sheet'!B:F,5,FALSE)</f>
        <v>41749</v>
      </c>
    </row>
    <row r="117" spans="8:20" x14ac:dyDescent="0.25">
      <c r="R117" s="60">
        <v>82</v>
      </c>
      <c r="S117" s="76">
        <v>238</v>
      </c>
      <c r="T117" s="64">
        <f>VLOOKUP(R117,'Data sheet'!B:F,5,FALSE)</f>
        <v>42884</v>
      </c>
    </row>
    <row r="118" spans="8:20" x14ac:dyDescent="0.25">
      <c r="R118" s="60">
        <v>37</v>
      </c>
      <c r="S118" s="76">
        <v>237</v>
      </c>
      <c r="T118" s="64">
        <f>VLOOKUP(R118,'Data sheet'!B:F,5,FALSE)</f>
        <v>42204</v>
      </c>
    </row>
    <row r="119" spans="8:20" x14ac:dyDescent="0.25">
      <c r="R119" s="60">
        <v>86</v>
      </c>
      <c r="S119" s="76">
        <v>237</v>
      </c>
      <c r="T119" s="64">
        <f>VLOOKUP(R119,'Data sheet'!B:F,5,FALSE)</f>
        <v>42938</v>
      </c>
    </row>
    <row r="120" spans="8:20" x14ac:dyDescent="0.25">
      <c r="R120" s="60">
        <v>22</v>
      </c>
      <c r="S120" s="76">
        <v>232</v>
      </c>
      <c r="T120" s="64">
        <f>VLOOKUP(R120,'Data sheet'!B:F,5,FALSE)</f>
        <v>42056</v>
      </c>
    </row>
    <row r="121" spans="8:20" x14ac:dyDescent="0.25">
      <c r="R121" s="60">
        <v>44</v>
      </c>
      <c r="S121" s="76">
        <v>231</v>
      </c>
      <c r="T121" s="64">
        <f>VLOOKUP(R121,'Data sheet'!B:F,5,FALSE)</f>
        <v>42309</v>
      </c>
    </row>
    <row r="122" spans="8:20" x14ac:dyDescent="0.25">
      <c r="R122" s="60">
        <v>25</v>
      </c>
      <c r="S122" s="76">
        <v>227</v>
      </c>
      <c r="T122" s="64">
        <f>VLOOKUP(R122,'Data sheet'!B:F,5,FALSE)</f>
        <v>42099</v>
      </c>
    </row>
    <row r="123" spans="8:20" x14ac:dyDescent="0.25">
      <c r="R123" s="60">
        <v>119</v>
      </c>
      <c r="S123" s="76">
        <v>226</v>
      </c>
      <c r="T123" s="64">
        <f>VLOOKUP(R123,'Data sheet'!B:F,5,FALSE)</f>
        <v>43533</v>
      </c>
    </row>
    <row r="124" spans="8:20" x14ac:dyDescent="0.25">
      <c r="R124" s="60">
        <v>5</v>
      </c>
      <c r="S124" s="76">
        <v>226</v>
      </c>
      <c r="T124" s="64">
        <f>VLOOKUP(R124,'Data sheet'!B:F,5,FALSE)</f>
        <v>41748</v>
      </c>
    </row>
    <row r="125" spans="8:20" x14ac:dyDescent="0.25">
      <c r="R125" s="60">
        <v>115</v>
      </c>
      <c r="S125" s="76">
        <v>223</v>
      </c>
      <c r="T125" s="64">
        <f>VLOOKUP(R125,'Data sheet'!B:F,5,FALSE)</f>
        <v>43400</v>
      </c>
    </row>
    <row r="126" spans="8:20" x14ac:dyDescent="0.25">
      <c r="R126" s="60">
        <v>41</v>
      </c>
      <c r="S126" s="76">
        <v>217</v>
      </c>
      <c r="T126" s="64">
        <f>VLOOKUP(R126,'Data sheet'!B:F,5,FALSE)</f>
        <v>42259</v>
      </c>
    </row>
    <row r="127" spans="8:20" x14ac:dyDescent="0.25">
      <c r="R127" s="60">
        <v>19</v>
      </c>
      <c r="S127" s="76">
        <v>216</v>
      </c>
      <c r="T127" s="64">
        <f>VLOOKUP(R127,'Data sheet'!B:F,5,FALSE)</f>
        <v>41896</v>
      </c>
    </row>
    <row r="128" spans="8:20" x14ac:dyDescent="0.25">
      <c r="R128" s="60">
        <v>29</v>
      </c>
      <c r="S128" s="76">
        <v>215</v>
      </c>
      <c r="T128" s="64">
        <f>VLOOKUP(R128,'Data sheet'!B:F,5,FALSE)</f>
        <v>42128</v>
      </c>
    </row>
    <row r="129" spans="18:20" x14ac:dyDescent="0.25">
      <c r="R129" s="60">
        <v>136</v>
      </c>
      <c r="S129" s="76">
        <v>212</v>
      </c>
      <c r="T129" s="64">
        <f>VLOOKUP(R129,'Data sheet'!B:F,5,FALSE)</f>
        <v>43771</v>
      </c>
    </row>
    <row r="130" spans="18:20" x14ac:dyDescent="0.25">
      <c r="R130" s="60">
        <v>4</v>
      </c>
      <c r="S130" s="76">
        <v>209</v>
      </c>
      <c r="T130" s="64">
        <f>VLOOKUP(R130,'Data sheet'!B:F,5,FALSE)</f>
        <v>41693</v>
      </c>
    </row>
    <row r="131" spans="18:20" x14ac:dyDescent="0.25">
      <c r="R131" s="60">
        <v>47</v>
      </c>
      <c r="S131" s="76">
        <v>207</v>
      </c>
      <c r="T131" s="64">
        <f>VLOOKUP(R131,'Data sheet'!B:F,5,FALSE)</f>
        <v>42420</v>
      </c>
    </row>
    <row r="132" spans="18:20" x14ac:dyDescent="0.25">
      <c r="R132" s="60">
        <v>34</v>
      </c>
      <c r="S132" s="76">
        <v>206</v>
      </c>
      <c r="T132" s="64">
        <f>VLOOKUP(R132,'Data sheet'!B:F,5,FALSE)</f>
        <v>42175</v>
      </c>
    </row>
    <row r="133" spans="18:20" x14ac:dyDescent="0.25">
      <c r="R133" s="60">
        <v>91</v>
      </c>
      <c r="S133" s="76">
        <v>206</v>
      </c>
      <c r="T133" s="64">
        <f>VLOOKUP(R133,'Data sheet'!B:F,5,FALSE)</f>
        <v>42987</v>
      </c>
    </row>
    <row r="134" spans="18:20" x14ac:dyDescent="0.25">
      <c r="R134" s="60">
        <v>3</v>
      </c>
      <c r="S134" s="76">
        <v>203</v>
      </c>
      <c r="T134" s="64">
        <f>VLOOKUP(R134,'Data sheet'!B:F,5,FALSE)</f>
        <v>41692</v>
      </c>
    </row>
    <row r="135" spans="18:20" x14ac:dyDescent="0.25">
      <c r="R135" s="60">
        <v>110</v>
      </c>
      <c r="S135" s="76">
        <v>201</v>
      </c>
      <c r="T135" s="64">
        <f>VLOOKUP(R135,'Data sheet'!B:F,5,FALSE)</f>
        <v>43338</v>
      </c>
    </row>
    <row r="136" spans="18:20" x14ac:dyDescent="0.25">
      <c r="R136" s="60">
        <v>75</v>
      </c>
      <c r="S136" s="76">
        <v>201</v>
      </c>
      <c r="T136" s="64">
        <f>VLOOKUP(R136,'Data sheet'!B:F,5,FALSE)</f>
        <v>42833</v>
      </c>
    </row>
    <row r="137" spans="18:20" x14ac:dyDescent="0.25">
      <c r="R137" s="60">
        <v>2</v>
      </c>
      <c r="S137" s="76">
        <v>200</v>
      </c>
      <c r="T137" s="64">
        <f>VLOOKUP(R137,'Data sheet'!B:F,5,FALSE)</f>
        <v>41665</v>
      </c>
    </row>
    <row r="138" spans="18:20" x14ac:dyDescent="0.25">
      <c r="R138" s="60">
        <v>9</v>
      </c>
      <c r="S138" s="76">
        <v>200</v>
      </c>
      <c r="T138" s="64">
        <f>VLOOKUP(R138,'Data sheet'!B:F,5,FALSE)</f>
        <v>41763</v>
      </c>
    </row>
    <row r="139" spans="18:20" x14ac:dyDescent="0.25">
      <c r="R139" s="60">
        <v>26</v>
      </c>
      <c r="S139" s="76">
        <v>197</v>
      </c>
      <c r="T139" s="64">
        <f>VLOOKUP(R139,'Data sheet'!B:F,5,FALSE)</f>
        <v>42105</v>
      </c>
    </row>
    <row r="140" spans="18:20" x14ac:dyDescent="0.25">
      <c r="R140" s="60">
        <v>57</v>
      </c>
      <c r="S140" s="76">
        <v>195</v>
      </c>
      <c r="T140" s="64">
        <f>VLOOKUP(R140,'Data sheet'!B:F,5,FALSE)</f>
        <v>42539</v>
      </c>
    </row>
    <row r="141" spans="18:20" x14ac:dyDescent="0.25">
      <c r="R141" s="60">
        <v>87</v>
      </c>
      <c r="S141" s="76">
        <v>193</v>
      </c>
      <c r="T141" s="64">
        <f>VLOOKUP(R141,'Data sheet'!B:F,5,FALSE)</f>
        <v>42939</v>
      </c>
    </row>
    <row r="142" spans="18:20" x14ac:dyDescent="0.25">
      <c r="R142" s="60">
        <v>84</v>
      </c>
      <c r="S142" s="76">
        <v>186</v>
      </c>
      <c r="T142" s="64">
        <f>VLOOKUP(R142,'Data sheet'!B:F,5,FALSE)</f>
        <v>42903</v>
      </c>
    </row>
    <row r="143" spans="18:20" x14ac:dyDescent="0.25">
      <c r="R143" s="60">
        <v>93</v>
      </c>
      <c r="S143" s="76">
        <v>183</v>
      </c>
      <c r="T143" s="64">
        <f>VLOOKUP(R143,'Data sheet'!B:F,5,FALSE)</f>
        <v>43001</v>
      </c>
    </row>
    <row r="144" spans="18:20" x14ac:dyDescent="0.25">
      <c r="R144" s="60">
        <v>17</v>
      </c>
      <c r="S144" s="76">
        <v>173</v>
      </c>
      <c r="T144" s="64">
        <f>VLOOKUP(R144,'Data sheet'!B:F,5,FALSE)</f>
        <v>41875</v>
      </c>
    </row>
    <row r="145" spans="18:20" x14ac:dyDescent="0.25">
      <c r="R145" s="60">
        <v>30</v>
      </c>
      <c r="S145" s="76">
        <v>171</v>
      </c>
      <c r="T145" s="64">
        <f>VLOOKUP(R145,'Data sheet'!B:F,5,FALSE)</f>
        <v>42147</v>
      </c>
    </row>
    <row r="146" spans="18:20" x14ac:dyDescent="0.25">
      <c r="R146" s="60">
        <v>8</v>
      </c>
      <c r="S146" s="76">
        <v>170</v>
      </c>
      <c r="T146" s="64">
        <f>VLOOKUP(R146,'Data sheet'!B:F,5,FALSE)</f>
        <v>41762</v>
      </c>
    </row>
    <row r="147" spans="18:20" x14ac:dyDescent="0.25">
      <c r="R147" s="60">
        <v>101</v>
      </c>
      <c r="S147" s="76">
        <v>169</v>
      </c>
      <c r="T147" s="64">
        <f>VLOOKUP(R147,'Data sheet'!B:F,5,FALSE)</f>
        <v>43183</v>
      </c>
    </row>
    <row r="148" spans="18:20" x14ac:dyDescent="0.25">
      <c r="R148" s="60">
        <v>92</v>
      </c>
      <c r="S148" s="76">
        <v>161</v>
      </c>
      <c r="T148" s="64">
        <f>VLOOKUP(R148,'Data sheet'!B:F,5,FALSE)</f>
        <v>42988</v>
      </c>
    </row>
    <row r="149" spans="18:20" x14ac:dyDescent="0.25">
      <c r="R149" s="60">
        <v>32</v>
      </c>
      <c r="S149" s="76">
        <v>161</v>
      </c>
      <c r="T149" s="64">
        <f>VLOOKUP(R149,'Data sheet'!B:F,5,FALSE)</f>
        <v>42168</v>
      </c>
    </row>
    <row r="150" spans="18:20" x14ac:dyDescent="0.25">
      <c r="R150" s="60">
        <v>59</v>
      </c>
      <c r="S150" s="76">
        <v>158</v>
      </c>
      <c r="T150" s="64">
        <f>VLOOKUP(R150,'Data sheet'!B:F,5,FALSE)</f>
        <v>42560</v>
      </c>
    </row>
    <row r="151" spans="18:20" x14ac:dyDescent="0.25">
      <c r="R151" s="60">
        <v>89</v>
      </c>
      <c r="S151" s="76">
        <v>158</v>
      </c>
      <c r="T151" s="64">
        <f>VLOOKUP(R151,'Data sheet'!B:F,5,FALSE)</f>
        <v>42966</v>
      </c>
    </row>
    <row r="152" spans="18:20" x14ac:dyDescent="0.25">
      <c r="R152" s="60">
        <v>14</v>
      </c>
      <c r="S152" s="76">
        <v>150</v>
      </c>
      <c r="T152" s="64">
        <f>VLOOKUP(R152,'Data sheet'!B:F,5,FALSE)</f>
        <v>41846</v>
      </c>
    </row>
    <row r="153" spans="18:20" x14ac:dyDescent="0.25">
      <c r="R153" s="60">
        <v>15</v>
      </c>
      <c r="S153" s="76">
        <v>150</v>
      </c>
      <c r="T153" s="64">
        <f>VLOOKUP(R153,'Data sheet'!B:F,5,FALSE)</f>
        <v>41847</v>
      </c>
    </row>
    <row r="154" spans="18:20" x14ac:dyDescent="0.25">
      <c r="R154" s="60">
        <v>12</v>
      </c>
      <c r="S154" s="76">
        <v>145</v>
      </c>
      <c r="T154" s="64">
        <f>VLOOKUP(R154,'Data sheet'!B:F,5,FALSE)</f>
        <v>41784</v>
      </c>
    </row>
    <row r="155" spans="18:20" x14ac:dyDescent="0.25">
      <c r="R155" s="60">
        <v>11</v>
      </c>
      <c r="S155" s="76">
        <v>144</v>
      </c>
      <c r="T155" s="64">
        <f>VLOOKUP(R155,'Data sheet'!B:F,5,FALSE)</f>
        <v>41783</v>
      </c>
    </row>
    <row r="156" spans="18:20" x14ac:dyDescent="0.25">
      <c r="R156" s="60">
        <v>111</v>
      </c>
      <c r="S156" s="76">
        <v>135</v>
      </c>
      <c r="T156" s="64">
        <f>VLOOKUP(R156,'Data sheet'!B:F,5,FALSE)</f>
        <v>43351</v>
      </c>
    </row>
    <row r="157" spans="18:20" x14ac:dyDescent="0.25">
      <c r="R157" s="60">
        <v>83</v>
      </c>
      <c r="S157" s="76">
        <v>128</v>
      </c>
      <c r="T157" s="64">
        <f>VLOOKUP(R157,'Data sheet'!B:F,5,FALSE)</f>
        <v>42896</v>
      </c>
    </row>
    <row r="158" spans="18:20" x14ac:dyDescent="0.25">
      <c r="R158" s="60">
        <v>126</v>
      </c>
      <c r="S158" s="76">
        <v>128</v>
      </c>
      <c r="T158" s="64">
        <f>VLOOKUP(R158,'Data sheet'!B:F,5,FALSE)</f>
        <v>43624</v>
      </c>
    </row>
    <row r="159" spans="18:20" x14ac:dyDescent="0.25">
      <c r="R159" s="60">
        <v>40</v>
      </c>
      <c r="S159" s="76">
        <v>112</v>
      </c>
      <c r="T159" s="64">
        <f>VLOOKUP(R159,'Data sheet'!B:F,5,FALSE)</f>
        <v>42247</v>
      </c>
    </row>
    <row r="160" spans="18:20" x14ac:dyDescent="0.25">
      <c r="R160" s="60">
        <v>23</v>
      </c>
      <c r="S160" s="76">
        <v>109</v>
      </c>
      <c r="T160" s="64">
        <f>VLOOKUP(R160,'Data sheet'!B:F,5,FALSE)</f>
        <v>42057</v>
      </c>
    </row>
    <row r="161" spans="18:20" x14ac:dyDescent="0.25">
      <c r="R161" s="60">
        <v>135</v>
      </c>
      <c r="S161" s="76">
        <v>101</v>
      </c>
      <c r="T161" s="64">
        <f>VLOOKUP(R161,'Data sheet'!B:F,5,FALSE)</f>
        <v>43764</v>
      </c>
    </row>
    <row r="162" spans="18:20" x14ac:dyDescent="0.25">
      <c r="R162" s="60">
        <v>7</v>
      </c>
      <c r="S162" s="76">
        <v>91</v>
      </c>
      <c r="T162" s="64">
        <f>VLOOKUP(R162,'Data sheet'!B:F,5,FALSE)</f>
        <v>41750</v>
      </c>
    </row>
    <row r="163" spans="18:20" x14ac:dyDescent="0.25">
      <c r="R163" s="60">
        <v>90</v>
      </c>
      <c r="S163" s="76">
        <v>86</v>
      </c>
      <c r="T163" s="64">
        <f>VLOOKUP(R163,'Data sheet'!B:F,5,FALSE)</f>
        <v>42986</v>
      </c>
    </row>
    <row r="164" spans="18:20" x14ac:dyDescent="0.25">
      <c r="R164" s="60">
        <v>28</v>
      </c>
      <c r="S164" s="76">
        <v>84</v>
      </c>
      <c r="T164" s="64">
        <f>VLOOKUP(R164,'Data sheet'!B:F,5,FALSE)</f>
        <v>42127</v>
      </c>
    </row>
    <row r="165" spans="18:20" x14ac:dyDescent="0.25">
      <c r="R165" s="60">
        <v>63</v>
      </c>
      <c r="S165" s="76">
        <v>81</v>
      </c>
      <c r="T165" s="64">
        <f>VLOOKUP(R165,'Data sheet'!B:F,5,FALSE)</f>
        <v>42622</v>
      </c>
    </row>
    <row r="166" spans="18:20" x14ac:dyDescent="0.25">
      <c r="R166" s="60">
        <v>27</v>
      </c>
      <c r="S166" s="76">
        <v>78</v>
      </c>
      <c r="T166" s="64">
        <f>VLOOKUP(R166,'Data sheet'!B:F,5,FALSE)</f>
        <v>42126</v>
      </c>
    </row>
    <row r="167" spans="18:20" x14ac:dyDescent="0.25">
      <c r="R167" s="60">
        <v>31</v>
      </c>
      <c r="S167" s="76">
        <v>78</v>
      </c>
      <c r="T167" s="64">
        <f>VLOOKUP(R167,'Data sheet'!B:F,5,FALSE)</f>
        <v>42148</v>
      </c>
    </row>
    <row r="168" spans="18:20" x14ac:dyDescent="0.25">
      <c r="R168" s="60">
        <v>16</v>
      </c>
      <c r="S168" s="76">
        <v>76</v>
      </c>
      <c r="T168" s="64">
        <f>VLOOKUP(R168,'Data sheet'!B:F,5,FALSE)</f>
        <v>41874</v>
      </c>
    </row>
    <row r="169" spans="18:20" x14ac:dyDescent="0.25">
      <c r="R169" s="60">
        <v>33</v>
      </c>
      <c r="S169" s="76">
        <v>66</v>
      </c>
      <c r="T169" s="64">
        <f>VLOOKUP(R169,'Data sheet'!B:F,5,FALSE)</f>
        <v>42169</v>
      </c>
    </row>
    <row r="170" spans="18:20" x14ac:dyDescent="0.25">
      <c r="R170" s="60" t="s">
        <v>47</v>
      </c>
      <c r="S170" s="76">
        <v>38548</v>
      </c>
    </row>
  </sheetData>
  <mergeCells count="1">
    <mergeCell ref="I103:N103"/>
  </mergeCells>
  <conditionalFormatting pivot="1" sqref="B36:D5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105:N115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pivot="1" sqref="S34:S169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5" fitToHeight="3" orientation="landscape" horizontalDpi="0" verticalDpi="0" r:id="rId4"/>
  <rowBreaks count="2" manualBreakCount="2">
    <brk id="32" max="16383" man="1"/>
    <brk id="97" max="16383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sheet</vt:lpstr>
      <vt:lpstr>Summary</vt:lpstr>
      <vt:lpstr>'Data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Hetherington</dc:creator>
  <cp:lastModifiedBy>Alan Fleming</cp:lastModifiedBy>
  <cp:lastPrinted>2019-05-04T10:58:36Z</cp:lastPrinted>
  <dcterms:created xsi:type="dcterms:W3CDTF">2018-03-05T21:32:52Z</dcterms:created>
  <dcterms:modified xsi:type="dcterms:W3CDTF">2019-11-06T12:18:52Z</dcterms:modified>
</cp:coreProperties>
</file>